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Hárok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<sst xmlns="http://schemas.openxmlformats.org/spreadsheetml/2006/main" count="274" uniqueCount="107">
  <si>
    <t xml:space="preserve">Rozpočet </t>
  </si>
  <si>
    <t>Bežné príjmy</t>
  </si>
  <si>
    <t>Kapitálové príjmy</t>
  </si>
  <si>
    <t>Finančné príjmy</t>
  </si>
  <si>
    <t xml:space="preserve">Príjmy spolu </t>
  </si>
  <si>
    <t xml:space="preserve">Výdavky spolu </t>
  </si>
  <si>
    <t>Hospodárenie obce</t>
  </si>
  <si>
    <t>na rok 2017</t>
  </si>
  <si>
    <t>100 - daňové príjmy</t>
  </si>
  <si>
    <t>200 - nedaňové príjmy</t>
  </si>
  <si>
    <t>300 - granty a transfery</t>
  </si>
  <si>
    <t>200 - kapitálové príjmy</t>
  </si>
  <si>
    <t>500 - prijaté úvery, pôžičky</t>
  </si>
  <si>
    <t>600 -Bežné výdavky</t>
  </si>
  <si>
    <t>700 -Kapitálové výdavky</t>
  </si>
  <si>
    <t>Výkonné a zákonodarné orgány</t>
  </si>
  <si>
    <t>01.1.1.</t>
  </si>
  <si>
    <t>610 Mzdy, platy, služobné príjmy</t>
  </si>
  <si>
    <t>630 Tovary a služby</t>
  </si>
  <si>
    <t>640 Bežné transfery</t>
  </si>
  <si>
    <t>Finančné a rozpočtové záležitosti</t>
  </si>
  <si>
    <t>01.1.2.</t>
  </si>
  <si>
    <t>Iné všeobecné služby - matrika</t>
  </si>
  <si>
    <t>01.3.3.</t>
  </si>
  <si>
    <t>Všeobecné služby inde neklasifik.</t>
  </si>
  <si>
    <t>01.6.0.  Voľby</t>
  </si>
  <si>
    <t>Civilná ochrana</t>
  </si>
  <si>
    <t>02.2.0.</t>
  </si>
  <si>
    <t>620 Poistné a príspevok do poisťovní</t>
  </si>
  <si>
    <t>Ochrana pred požiarmi</t>
  </si>
  <si>
    <t>03.2.0.</t>
  </si>
  <si>
    <t>Poľnohospodárstvo - ochrana proti</t>
  </si>
  <si>
    <t>záplavám, veterinárna prevencia</t>
  </si>
  <si>
    <t>04.2.1.</t>
  </si>
  <si>
    <t>Cestná doprava</t>
  </si>
  <si>
    <t>04.5.1.</t>
  </si>
  <si>
    <t>Nakladanie s odpadmi</t>
  </si>
  <si>
    <t>05.1.0.</t>
  </si>
  <si>
    <t>Nakladanie s odpadovými vodami</t>
  </si>
  <si>
    <t>05.2.0.</t>
  </si>
  <si>
    <r>
      <rPr>
        <sz val="11"/>
        <color indexed="8"/>
        <rFont val="Calibri"/>
        <family val="2"/>
      </rPr>
      <t>620 Poistné a príspevok do poisťovní</t>
    </r>
  </si>
  <si>
    <t>Rozvoj obcí</t>
  </si>
  <si>
    <t>06.2.0.</t>
  </si>
  <si>
    <t>Zásobovanie vodou</t>
  </si>
  <si>
    <t>06.3.0.</t>
  </si>
  <si>
    <t>Verejné osvetlenie</t>
  </si>
  <si>
    <t>06.4.0.</t>
  </si>
  <si>
    <t>Bývanie a občianska vybavenosť</t>
  </si>
  <si>
    <t>06.6.0. obecný byt</t>
  </si>
  <si>
    <t>Rekreačné a športové služby</t>
  </si>
  <si>
    <t xml:space="preserve">08.1.0. </t>
  </si>
  <si>
    <t>Kultúrne služby</t>
  </si>
  <si>
    <t>08.2.0. Kultúrny dom a knižnica</t>
  </si>
  <si>
    <t>Vysielacie a vydavateľské služby</t>
  </si>
  <si>
    <t>630  Tovary a služby</t>
  </si>
  <si>
    <t>Náboženské a iné spoločenské služby</t>
  </si>
  <si>
    <t>08.4.0. DS, členstvo v organizáciach</t>
  </si>
  <si>
    <t>Rekreácia, kultúra a náboženstvo</t>
  </si>
  <si>
    <t>inde neklasifikované</t>
  </si>
  <si>
    <t>08.6.0. Občianske obrady</t>
  </si>
  <si>
    <t>Predprimárne vzdelávanie - MŠ</t>
  </si>
  <si>
    <t>09.1.1.1.</t>
  </si>
  <si>
    <t>Primárne vzdelávanie ZŠ 1.-4. ročník</t>
  </si>
  <si>
    <t>09.1.2.1.</t>
  </si>
  <si>
    <t>Nižšie sekundárne vzdelávanie</t>
  </si>
  <si>
    <t>09.2.1.1. ZŠ II. stupeň</t>
  </si>
  <si>
    <t>Vzdeláv. nedefinované podľa úrovne</t>
  </si>
  <si>
    <t>09.5.0. Školský klub</t>
  </si>
  <si>
    <t>Vedľajšie služby v školstve</t>
  </si>
  <si>
    <t>v rámci nižšieho sekundárneho vzd.</t>
  </si>
  <si>
    <t>09.6.0.3 Školská jedáleň pre II. st. ZŠ</t>
  </si>
  <si>
    <t>Staroba - Klub dôchodcov</t>
  </si>
  <si>
    <t>10.2.0.</t>
  </si>
  <si>
    <t>633 Tovary a služby</t>
  </si>
  <si>
    <t>642 Bežný transfer</t>
  </si>
  <si>
    <t>Sociálna pomoc občanom v hmotnej</t>
  </si>
  <si>
    <t>núdzi, 10.7.0.</t>
  </si>
  <si>
    <t>Bežné výdavky</t>
  </si>
  <si>
    <t>Kapitálové výdavky</t>
  </si>
  <si>
    <t>716 Prípravná  a projekt. dokumentácia</t>
  </si>
  <si>
    <t>717 Realizácia stavieb a ich techn. Zhod.</t>
  </si>
  <si>
    <t>711 Nákup pozemkov a nehm. aktív</t>
  </si>
  <si>
    <t>Školská jedáleň</t>
  </si>
  <si>
    <t>09.6.0.1. (2012-2014)</t>
  </si>
  <si>
    <t>713 Nákup strojov, zariadení, prístrojov</t>
  </si>
  <si>
    <t>08.3.0. miestny rozhlas a noviny</t>
  </si>
  <si>
    <t>400 - príjmy z transakcií s finančnými aktívami a pasívami</t>
  </si>
  <si>
    <t>640 Transfery jednotlivcovi</t>
  </si>
  <si>
    <t>713 Nákup prev. Strojov, zariadení</t>
  </si>
  <si>
    <t>713 Nákup zariadení, techniky a náradia</t>
  </si>
  <si>
    <t>716 Prípravná a projektová dokumentácia</t>
  </si>
  <si>
    <t>Rozpočet schválený uznesením č. 46/2016 zo dňa 15.12.2016</t>
  </si>
  <si>
    <t>Upravený rozpočet</t>
  </si>
  <si>
    <t xml:space="preserve">Čerpanie </t>
  </si>
  <si>
    <t xml:space="preserve">Čerpanie v % </t>
  </si>
  <si>
    <t>Spolu</t>
  </si>
  <si>
    <t>Rodina a deti</t>
  </si>
  <si>
    <t>10.4.0.</t>
  </si>
  <si>
    <t>08.4.0.</t>
  </si>
  <si>
    <t xml:space="preserve">  k upravenému rozpočtu</t>
  </si>
  <si>
    <t xml:space="preserve">   k upravenému rozpočtu</t>
  </si>
  <si>
    <r>
      <t xml:space="preserve"> </t>
    </r>
    <r>
      <rPr>
        <b/>
        <sz val="10"/>
        <color indexed="8"/>
        <rFont val="Calibri"/>
        <family val="2"/>
      </rPr>
      <t xml:space="preserve"> k upravenému rozpočtu</t>
    </r>
  </si>
  <si>
    <r>
      <t xml:space="preserve">   </t>
    </r>
    <r>
      <rPr>
        <b/>
        <sz val="10"/>
        <color indexed="8"/>
        <rFont val="Calibri"/>
        <family val="2"/>
      </rPr>
      <t xml:space="preserve"> k upravenému rozpočtu</t>
    </r>
  </si>
  <si>
    <r>
      <t xml:space="preserve">    </t>
    </r>
    <r>
      <rPr>
        <b/>
        <sz val="10"/>
        <color indexed="8"/>
        <rFont val="Calibri"/>
        <family val="2"/>
      </rPr>
      <t>k upravenému rozpočtu</t>
    </r>
  </si>
  <si>
    <t>Na základe §16 ods. 5 písmena a) zákona č.583/2004 Z.z. o rozpočtových pravidlách územnej samosprávy a o zmene</t>
  </si>
  <si>
    <t>v členení podľa §10 ods. 3 v súlade s rozpočtovou klasifikáciou.</t>
  </si>
  <si>
    <t>a doplnení niektorých zákonov Obec Malá Ida predkladá Obecnému zastupiteľstvu údaje o plnení rozpočtu obce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</si>
</sst>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1B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33" borderId="13" xfId="0" applyNumberFormat="1" applyFill="1" applyBorder="1" applyAlignment="1">
      <alignment/>
    </xf>
    <xf numFmtId="4" fontId="32" fillId="0" borderId="12" xfId="0" applyNumberFormat="1" applyFont="1" applyBorder="1" applyAlignment="1">
      <alignment/>
    </xf>
    <xf numFmtId="4" fontId="32" fillId="0" borderId="14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4" fontId="32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0" borderId="15" xfId="0" applyBorder="1" applyAlignment="1">
      <alignment horizontal="left"/>
    </xf>
    <xf numFmtId="0" fontId="32" fillId="34" borderId="10" xfId="0" applyFont="1" applyFill="1" applyBorder="1" applyAlignment="1">
      <alignment/>
    </xf>
    <xf numFmtId="14" fontId="32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4" fontId="33" fillId="34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19" fillId="34" borderId="13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19" fillId="0" borderId="12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2" fillId="35" borderId="10" xfId="0" applyFont="1" applyFill="1" applyBorder="1" applyAlignment="1">
      <alignment/>
    </xf>
    <xf numFmtId="4" fontId="32" fillId="35" borderId="13" xfId="0" applyNumberFormat="1" applyFont="1" applyFill="1" applyBorder="1" applyAlignment="1">
      <alignment/>
    </xf>
    <xf numFmtId="4" fontId="32" fillId="35" borderId="10" xfId="0" applyNumberFormat="1" applyFont="1" applyFill="1" applyBorder="1" applyAlignment="1">
      <alignment/>
    </xf>
    <xf numFmtId="2" fontId="32" fillId="35" borderId="10" xfId="0" applyNumberFormat="1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32" fillId="0" borderId="0" xfId="0" applyFont="1" applyAlignment="1">
      <alignment/>
    </xf>
    <xf numFmtId="4" fontId="33" fillId="34" borderId="10" xfId="0" applyNumberFormat="1" applyFont="1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0" fontId="32" fillId="35" borderId="11" xfId="0" applyFont="1" applyFill="1" applyBorder="1" applyAlignment="1">
      <alignment horizontal="center"/>
    </xf>
    <xf numFmtId="0" fontId="32" fillId="35" borderId="18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0" fontId="32" fillId="35" borderId="16" xfId="0" applyFont="1" applyFill="1" applyBorder="1" applyAlignment="1">
      <alignment horizontal="center"/>
    </xf>
    <xf numFmtId="2" fontId="32" fillId="0" borderId="10" xfId="0" applyNumberFormat="1" applyFont="1" applyBorder="1" applyAlignment="1">
      <alignment/>
    </xf>
    <xf numFmtId="4" fontId="19" fillId="34" borderId="10" xfId="0" applyNumberFormat="1" applyFont="1" applyFill="1" applyBorder="1" applyAlignment="1">
      <alignment/>
    </xf>
    <xf numFmtId="2" fontId="33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32" fillId="34" borderId="14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32" fillId="34" borderId="16" xfId="0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right"/>
    </xf>
    <xf numFmtId="2" fontId="0" fillId="34" borderId="12" xfId="0" applyNumberFormat="1" applyFont="1" applyFill="1" applyBorder="1" applyAlignment="1">
      <alignment horizontal="right"/>
    </xf>
    <xf numFmtId="2" fontId="0" fillId="34" borderId="16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32" fillId="0" borderId="16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42" fillId="35" borderId="12" xfId="0" applyFont="1" applyFill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32" fillId="34" borderId="0" xfId="0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19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41" fillId="33" borderId="10" xfId="0" applyFont="1" applyFill="1" applyBorder="1" applyAlignment="1">
      <alignment/>
    </xf>
    <xf numFmtId="4" fontId="41" fillId="33" borderId="10" xfId="0" applyNumberFormat="1" applyFont="1" applyFill="1" applyBorder="1" applyAlignment="1">
      <alignment/>
    </xf>
    <xf numFmtId="4" fontId="41" fillId="33" borderId="13" xfId="0" applyNumberFormat="1" applyFont="1" applyFill="1" applyBorder="1" applyAlignment="1">
      <alignment/>
    </xf>
    <xf numFmtId="4" fontId="22" fillId="33" borderId="10" xfId="0" applyNumberFormat="1" applyFont="1" applyFill="1" applyBorder="1" applyAlignment="1">
      <alignment/>
    </xf>
    <xf numFmtId="4" fontId="22" fillId="33" borderId="13" xfId="0" applyNumberFormat="1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view="pageLayout" workbookViewId="0" topLeftCell="A1">
      <selection activeCell="F8" sqref="F8"/>
    </sheetView>
  </sheetViews>
  <sheetFormatPr defaultColWidth="9.140625" defaultRowHeight="15"/>
  <cols>
    <col min="1" max="1" width="32.8515625" style="0" customWidth="1"/>
    <col min="2" max="2" width="19.140625" style="0" customWidth="1"/>
    <col min="3" max="3" width="18.140625" style="0" customWidth="1"/>
    <col min="4" max="4" width="17.7109375" style="0" customWidth="1"/>
    <col min="5" max="5" width="19.57421875" style="0" customWidth="1"/>
  </cols>
  <sheetData>
    <row r="1" spans="1:8" ht="15">
      <c r="A1" s="100"/>
      <c r="B1" s="100"/>
      <c r="C1" s="100"/>
      <c r="D1" s="101"/>
      <c r="E1" s="99"/>
      <c r="F1" s="99"/>
      <c r="G1" s="99"/>
      <c r="H1" s="99"/>
    </row>
    <row r="2" spans="1:9" ht="15.75">
      <c r="A2" s="92" t="s">
        <v>104</v>
      </c>
      <c r="B2" s="95"/>
      <c r="C2" s="95"/>
      <c r="D2" s="96"/>
      <c r="E2" s="94"/>
      <c r="F2" s="94"/>
      <c r="G2" s="94"/>
      <c r="H2" s="94"/>
      <c r="I2" s="93"/>
    </row>
    <row r="3" spans="1:9" ht="15.75">
      <c r="A3" s="97" t="s">
        <v>106</v>
      </c>
      <c r="B3" s="97"/>
      <c r="C3" s="95"/>
      <c r="D3" s="96"/>
      <c r="E3" s="94"/>
      <c r="F3" s="94"/>
      <c r="G3" s="94"/>
      <c r="H3" s="94"/>
      <c r="I3" s="93"/>
    </row>
    <row r="4" spans="1:9" ht="15.75">
      <c r="A4" s="97" t="s">
        <v>105</v>
      </c>
      <c r="B4" s="98"/>
      <c r="C4" s="96"/>
      <c r="D4" s="96"/>
      <c r="E4" s="94"/>
      <c r="F4" s="94"/>
      <c r="G4" s="94"/>
      <c r="H4" s="94"/>
      <c r="I4" s="93"/>
    </row>
    <row r="5" spans="1:9" ht="15.75">
      <c r="A5" s="97"/>
      <c r="B5" s="98"/>
      <c r="C5" s="96"/>
      <c r="D5" s="96"/>
      <c r="E5" s="94"/>
      <c r="F5" s="94"/>
      <c r="G5" s="94"/>
      <c r="H5" s="94"/>
      <c r="I5" s="93"/>
    </row>
    <row r="6" spans="1:9" ht="15.75">
      <c r="A6" s="97"/>
      <c r="B6" s="98"/>
      <c r="C6" s="96"/>
      <c r="D6" s="96"/>
      <c r="E6" s="94"/>
      <c r="F6" s="94"/>
      <c r="G6" s="94"/>
      <c r="H6" s="94"/>
      <c r="I6" s="93"/>
    </row>
    <row r="7" spans="1:5" ht="15">
      <c r="A7" s="2"/>
      <c r="B7" s="63" t="s">
        <v>0</v>
      </c>
      <c r="C7" s="62" t="s">
        <v>92</v>
      </c>
      <c r="D7" s="62" t="s">
        <v>93</v>
      </c>
      <c r="E7" s="62" t="s">
        <v>94</v>
      </c>
    </row>
    <row r="8" spans="1:5" ht="15">
      <c r="A8" s="3"/>
      <c r="B8" s="65" t="s">
        <v>7</v>
      </c>
      <c r="C8" s="64" t="s">
        <v>7</v>
      </c>
      <c r="D8" s="64" t="s">
        <v>7</v>
      </c>
      <c r="E8" s="80" t="s">
        <v>99</v>
      </c>
    </row>
    <row r="9" spans="1:5" ht="18.75">
      <c r="A9" s="47" t="s">
        <v>1</v>
      </c>
      <c r="B9" s="11">
        <v>1056861</v>
      </c>
      <c r="C9" s="12">
        <v>1071124</v>
      </c>
      <c r="D9" s="66">
        <v>1126892.64</v>
      </c>
      <c r="E9" s="39">
        <v>105</v>
      </c>
    </row>
    <row r="10" spans="1:5" ht="15">
      <c r="A10" s="3" t="s">
        <v>8</v>
      </c>
      <c r="B10" s="8">
        <v>523450</v>
      </c>
      <c r="C10" s="34">
        <v>523450</v>
      </c>
      <c r="D10" s="33">
        <v>576521.91</v>
      </c>
      <c r="E10" s="1">
        <v>110.14</v>
      </c>
    </row>
    <row r="11" spans="1:11" ht="15">
      <c r="A11" s="3" t="s">
        <v>9</v>
      </c>
      <c r="B11" s="37">
        <v>50095</v>
      </c>
      <c r="C11" s="40">
        <v>55785</v>
      </c>
      <c r="D11" s="41">
        <v>64832.93</v>
      </c>
      <c r="E11" s="1">
        <v>116.21</v>
      </c>
      <c r="F11" s="44"/>
      <c r="G11" s="44"/>
      <c r="H11" s="44"/>
      <c r="I11" s="44"/>
      <c r="J11" s="44"/>
      <c r="K11" s="44"/>
    </row>
    <row r="12" spans="1:11" ht="15">
      <c r="A12" s="3" t="s">
        <v>10</v>
      </c>
      <c r="B12" s="37">
        <v>483316</v>
      </c>
      <c r="C12" s="40">
        <v>491889</v>
      </c>
      <c r="D12" s="41">
        <v>485537.8</v>
      </c>
      <c r="E12" s="39">
        <v>98.7</v>
      </c>
      <c r="F12" s="44"/>
      <c r="G12" s="44"/>
      <c r="H12" s="44"/>
      <c r="I12" s="44"/>
      <c r="J12" s="44"/>
      <c r="K12" s="44"/>
    </row>
    <row r="13" spans="1:5" ht="18.75">
      <c r="A13" s="48" t="s">
        <v>2</v>
      </c>
      <c r="B13" s="13">
        <v>4000</v>
      </c>
      <c r="C13" s="14">
        <v>4000</v>
      </c>
      <c r="D13" s="36">
        <v>4640</v>
      </c>
      <c r="E13" s="39">
        <v>116</v>
      </c>
    </row>
    <row r="14" spans="1:5" ht="15">
      <c r="A14" s="15" t="s">
        <v>11</v>
      </c>
      <c r="B14" s="8">
        <v>4000</v>
      </c>
      <c r="C14" s="34">
        <v>4000</v>
      </c>
      <c r="D14" s="33">
        <v>4640</v>
      </c>
      <c r="E14" s="39">
        <v>116</v>
      </c>
    </row>
    <row r="15" spans="1:5" ht="15">
      <c r="A15" s="3" t="s">
        <v>10</v>
      </c>
      <c r="B15" s="8">
        <v>0</v>
      </c>
      <c r="C15" s="34"/>
      <c r="D15" s="33"/>
      <c r="E15" s="1"/>
    </row>
    <row r="16" spans="1:5" ht="18.75">
      <c r="A16" s="48" t="s">
        <v>3</v>
      </c>
      <c r="B16" s="13">
        <v>65350</v>
      </c>
      <c r="C16" s="14">
        <v>166124</v>
      </c>
      <c r="D16" s="36">
        <v>53317.44</v>
      </c>
      <c r="E16" s="1">
        <v>32.09</v>
      </c>
    </row>
    <row r="17" spans="1:5" s="21" customFormat="1" ht="34.5" customHeight="1">
      <c r="A17" s="18" t="s">
        <v>86</v>
      </c>
      <c r="B17" s="19">
        <v>65350</v>
      </c>
      <c r="C17" s="20">
        <v>166124</v>
      </c>
      <c r="D17" s="81">
        <v>53317.44</v>
      </c>
      <c r="E17" s="18">
        <v>32.09</v>
      </c>
    </row>
    <row r="18" spans="1:5" ht="15">
      <c r="A18" s="1" t="s">
        <v>12</v>
      </c>
      <c r="B18" s="16">
        <v>0</v>
      </c>
      <c r="C18" s="17">
        <v>0</v>
      </c>
      <c r="D18" s="39">
        <v>0</v>
      </c>
      <c r="E18" s="1">
        <v>0</v>
      </c>
    </row>
    <row r="19" spans="1:5" ht="15.75">
      <c r="A19" s="56" t="s">
        <v>4</v>
      </c>
      <c r="B19" s="54">
        <f>B9+B13+B16</f>
        <v>1126211</v>
      </c>
      <c r="C19" s="53">
        <f>C9+C13+C16</f>
        <v>1241248</v>
      </c>
      <c r="D19" s="55">
        <f>D9+D13+D16</f>
        <v>1184850.0799999998</v>
      </c>
      <c r="E19" s="86">
        <v>95.45</v>
      </c>
    </row>
    <row r="20" spans="1:5" ht="15">
      <c r="A20" s="22"/>
      <c r="B20" s="23"/>
      <c r="C20" s="24"/>
      <c r="D20" s="45"/>
      <c r="E20" s="1"/>
    </row>
    <row r="21" spans="1:5" ht="18.75">
      <c r="A21" s="46" t="s">
        <v>77</v>
      </c>
      <c r="B21" s="23"/>
      <c r="C21" s="24"/>
      <c r="D21" s="1"/>
      <c r="E21" s="1"/>
    </row>
    <row r="22" spans="1:5" ht="15">
      <c r="A22" s="26" t="s">
        <v>15</v>
      </c>
      <c r="B22" s="23"/>
      <c r="C22" s="24"/>
      <c r="D22" s="1"/>
      <c r="E22" s="1"/>
    </row>
    <row r="23" spans="1:5" ht="15">
      <c r="A23" s="27" t="s">
        <v>16</v>
      </c>
      <c r="B23" s="23"/>
      <c r="C23" s="24"/>
      <c r="D23" s="1"/>
      <c r="E23" s="1"/>
    </row>
    <row r="24" spans="1:5" ht="15">
      <c r="A24" s="28" t="s">
        <v>17</v>
      </c>
      <c r="B24" s="23">
        <v>94432</v>
      </c>
      <c r="C24" s="24">
        <v>98925</v>
      </c>
      <c r="D24" s="23">
        <v>98298.94</v>
      </c>
      <c r="E24" s="23">
        <v>99.37</v>
      </c>
    </row>
    <row r="25" spans="1:5" ht="15">
      <c r="A25" s="25" t="s">
        <v>28</v>
      </c>
      <c r="B25" s="23">
        <v>34854</v>
      </c>
      <c r="C25" s="24">
        <v>35796</v>
      </c>
      <c r="D25" s="23">
        <v>35730</v>
      </c>
      <c r="E25" s="23">
        <v>99.82</v>
      </c>
    </row>
    <row r="26" spans="1:5" ht="15">
      <c r="A26" s="22" t="s">
        <v>18</v>
      </c>
      <c r="B26" s="23">
        <v>58177</v>
      </c>
      <c r="C26" s="24">
        <v>57393</v>
      </c>
      <c r="D26" s="23">
        <v>55181.01</v>
      </c>
      <c r="E26" s="23">
        <v>96.15</v>
      </c>
    </row>
    <row r="27" spans="1:5" ht="15">
      <c r="A27" s="22" t="s">
        <v>19</v>
      </c>
      <c r="B27" s="23">
        <v>3540</v>
      </c>
      <c r="C27" s="24">
        <v>1330</v>
      </c>
      <c r="D27" s="23">
        <v>1235.88</v>
      </c>
      <c r="E27" s="23">
        <v>92.92</v>
      </c>
    </row>
    <row r="28" spans="1:5" ht="15">
      <c r="A28" s="26" t="s">
        <v>95</v>
      </c>
      <c r="B28" s="23">
        <f>SUM(B24:B27)</f>
        <v>191003</v>
      </c>
      <c r="C28" s="24">
        <f>SUM(C24:C27)</f>
        <v>193444</v>
      </c>
      <c r="D28" s="5">
        <f>SUM(D24:D27)</f>
        <v>190445.83000000002</v>
      </c>
      <c r="E28" s="23">
        <v>98.45</v>
      </c>
    </row>
    <row r="29" spans="1:5" ht="15">
      <c r="A29" s="82"/>
      <c r="B29" s="83"/>
      <c r="C29" s="83"/>
      <c r="D29" s="84"/>
      <c r="E29" s="83"/>
    </row>
    <row r="30" spans="1:5" ht="15">
      <c r="A30" s="82"/>
      <c r="B30" s="83"/>
      <c r="C30" s="83"/>
      <c r="D30" s="84"/>
      <c r="E30" s="83"/>
    </row>
    <row r="31" spans="1:5" ht="15">
      <c r="A31" s="26"/>
      <c r="B31" s="63" t="s">
        <v>0</v>
      </c>
      <c r="C31" s="62" t="s">
        <v>92</v>
      </c>
      <c r="D31" s="62" t="s">
        <v>93</v>
      </c>
      <c r="E31" s="62" t="s">
        <v>94</v>
      </c>
    </row>
    <row r="32" spans="1:5" ht="15">
      <c r="A32" s="26" t="s">
        <v>20</v>
      </c>
      <c r="B32" s="65" t="s">
        <v>7</v>
      </c>
      <c r="C32" s="64" t="s">
        <v>7</v>
      </c>
      <c r="D32" s="64" t="s">
        <v>7</v>
      </c>
      <c r="E32" s="80" t="s">
        <v>100</v>
      </c>
    </row>
    <row r="33" spans="1:5" ht="15">
      <c r="A33" s="26" t="s">
        <v>21</v>
      </c>
      <c r="B33" s="51"/>
      <c r="C33" s="49"/>
      <c r="D33" s="50"/>
      <c r="E33" s="1"/>
    </row>
    <row r="34" spans="1:5" ht="15">
      <c r="A34" s="22" t="s">
        <v>18</v>
      </c>
      <c r="B34" s="23">
        <v>500</v>
      </c>
      <c r="C34" s="24">
        <v>500</v>
      </c>
      <c r="D34" s="23">
        <v>315.51</v>
      </c>
      <c r="E34" s="23">
        <v>63.1</v>
      </c>
    </row>
    <row r="35" spans="1:5" ht="15">
      <c r="A35" s="26" t="s">
        <v>95</v>
      </c>
      <c r="B35" s="23">
        <f>SUM(B34)</f>
        <v>500</v>
      </c>
      <c r="C35" s="24">
        <v>500</v>
      </c>
      <c r="D35" s="5">
        <v>315.51</v>
      </c>
      <c r="E35" s="39">
        <v>63.1</v>
      </c>
    </row>
    <row r="36" spans="1:5" ht="15">
      <c r="A36" s="26" t="s">
        <v>22</v>
      </c>
      <c r="B36" s="23"/>
      <c r="C36" s="24"/>
      <c r="D36" s="1"/>
      <c r="E36" s="1"/>
    </row>
    <row r="37" spans="1:5" ht="15">
      <c r="A37" s="26" t="s">
        <v>23</v>
      </c>
      <c r="B37" s="23"/>
      <c r="C37" s="24"/>
      <c r="D37" s="1"/>
      <c r="E37" s="1"/>
    </row>
    <row r="38" spans="1:5" ht="15">
      <c r="A38" s="22" t="s">
        <v>17</v>
      </c>
      <c r="B38" s="23">
        <v>3715</v>
      </c>
      <c r="C38" s="24">
        <v>3490</v>
      </c>
      <c r="D38" s="23">
        <v>3577.13</v>
      </c>
      <c r="E38" s="23">
        <v>102.5</v>
      </c>
    </row>
    <row r="39" spans="1:5" ht="15">
      <c r="A39" s="22" t="s">
        <v>28</v>
      </c>
      <c r="B39" s="23">
        <v>1350</v>
      </c>
      <c r="C39" s="24">
        <v>1350</v>
      </c>
      <c r="D39" s="23">
        <v>1285.06</v>
      </c>
      <c r="E39" s="23">
        <v>95.19</v>
      </c>
    </row>
    <row r="40" spans="1:5" ht="15">
      <c r="A40" s="22" t="s">
        <v>18</v>
      </c>
      <c r="B40" s="23">
        <v>315</v>
      </c>
      <c r="C40" s="24">
        <v>540</v>
      </c>
      <c r="D40" s="23">
        <v>477.78</v>
      </c>
      <c r="E40" s="23">
        <v>88.48</v>
      </c>
    </row>
    <row r="41" spans="1:5" ht="15">
      <c r="A41" s="26" t="s">
        <v>95</v>
      </c>
      <c r="B41" s="23">
        <f>SUM(B38:B40)</f>
        <v>5380</v>
      </c>
      <c r="C41" s="24">
        <f>SUM(C38:C40)</f>
        <v>5380</v>
      </c>
      <c r="D41" s="5">
        <f>SUM(D38:D40)</f>
        <v>5339.97</v>
      </c>
      <c r="E41" s="23">
        <v>99.26</v>
      </c>
    </row>
    <row r="42" spans="1:5" ht="15">
      <c r="A42" s="26" t="s">
        <v>24</v>
      </c>
      <c r="B42" s="23"/>
      <c r="C42" s="24"/>
      <c r="D42" s="1"/>
      <c r="E42" s="1"/>
    </row>
    <row r="43" spans="1:5" ht="15">
      <c r="A43" s="26" t="s">
        <v>25</v>
      </c>
      <c r="B43" s="23"/>
      <c r="C43" s="24"/>
      <c r="D43" s="1"/>
      <c r="E43" s="1"/>
    </row>
    <row r="44" spans="1:5" ht="15">
      <c r="A44" s="28" t="s">
        <v>17</v>
      </c>
      <c r="B44" s="23">
        <v>0</v>
      </c>
      <c r="C44" s="24">
        <v>50</v>
      </c>
      <c r="D44" s="39">
        <v>50</v>
      </c>
      <c r="E44" s="23">
        <v>100</v>
      </c>
    </row>
    <row r="45" spans="1:5" ht="15">
      <c r="A45" s="30" t="s">
        <v>28</v>
      </c>
      <c r="B45" s="23">
        <v>0</v>
      </c>
      <c r="C45" s="24">
        <v>28</v>
      </c>
      <c r="D45" s="23">
        <v>24.51</v>
      </c>
      <c r="E45" s="23">
        <v>87.54</v>
      </c>
    </row>
    <row r="46" spans="1:5" ht="15">
      <c r="A46" s="22" t="s">
        <v>18</v>
      </c>
      <c r="B46" s="23">
        <v>0</v>
      </c>
      <c r="C46" s="24">
        <v>542</v>
      </c>
      <c r="D46" s="23">
        <v>541.84</v>
      </c>
      <c r="E46" s="23">
        <v>99.97</v>
      </c>
    </row>
    <row r="47" spans="1:5" ht="15">
      <c r="A47" s="26" t="s">
        <v>95</v>
      </c>
      <c r="B47" s="23">
        <v>0</v>
      </c>
      <c r="C47" s="24">
        <f>SUM(C44:C46)</f>
        <v>620</v>
      </c>
      <c r="D47" s="5">
        <f>SUM(D44:D46)</f>
        <v>616.35</v>
      </c>
      <c r="E47" s="23">
        <v>99.41</v>
      </c>
    </row>
    <row r="48" spans="1:5" ht="15">
      <c r="A48" s="26" t="s">
        <v>26</v>
      </c>
      <c r="B48" s="23"/>
      <c r="C48" s="24"/>
      <c r="D48" s="1"/>
      <c r="E48" s="1"/>
    </row>
    <row r="49" spans="1:5" ht="15">
      <c r="A49" s="26" t="s">
        <v>27</v>
      </c>
      <c r="B49" s="23"/>
      <c r="C49" s="24"/>
      <c r="D49" s="1"/>
      <c r="E49" s="1"/>
    </row>
    <row r="50" spans="1:5" ht="15">
      <c r="A50" s="22" t="s">
        <v>18</v>
      </c>
      <c r="B50" s="23">
        <v>65</v>
      </c>
      <c r="C50" s="24">
        <v>65</v>
      </c>
      <c r="D50" s="23">
        <v>90</v>
      </c>
      <c r="E50" s="23">
        <v>138.46</v>
      </c>
    </row>
    <row r="51" spans="1:5" ht="15">
      <c r="A51" s="26" t="s">
        <v>95</v>
      </c>
      <c r="B51" s="23">
        <v>65</v>
      </c>
      <c r="C51" s="24">
        <v>65</v>
      </c>
      <c r="D51" s="5">
        <v>90</v>
      </c>
      <c r="E51" s="23">
        <v>138.46</v>
      </c>
    </row>
    <row r="52" spans="1:5" ht="15">
      <c r="A52" s="26" t="s">
        <v>29</v>
      </c>
      <c r="B52" s="23"/>
      <c r="C52" s="24"/>
      <c r="D52" s="1"/>
      <c r="E52" s="1"/>
    </row>
    <row r="53" spans="1:5" ht="15">
      <c r="A53" s="26" t="s">
        <v>30</v>
      </c>
      <c r="B53" s="23"/>
      <c r="C53" s="24"/>
      <c r="D53" s="1"/>
      <c r="E53" s="1"/>
    </row>
    <row r="54" spans="1:5" ht="15">
      <c r="A54" s="22" t="s">
        <v>18</v>
      </c>
      <c r="B54" s="23">
        <v>1980</v>
      </c>
      <c r="C54" s="24">
        <v>6220</v>
      </c>
      <c r="D54" s="23">
        <v>6151.49</v>
      </c>
      <c r="E54" s="23">
        <v>98.9</v>
      </c>
    </row>
    <row r="55" spans="1:5" ht="15">
      <c r="A55" s="22" t="s">
        <v>19</v>
      </c>
      <c r="B55" s="23">
        <v>94</v>
      </c>
      <c r="C55" s="24">
        <v>94</v>
      </c>
      <c r="D55" s="23">
        <v>13.98</v>
      </c>
      <c r="E55" s="23">
        <v>14.87</v>
      </c>
    </row>
    <row r="56" spans="1:5" ht="15">
      <c r="A56" s="26" t="s">
        <v>95</v>
      </c>
      <c r="B56" s="23">
        <f>SUM(B54:B55)</f>
        <v>2074</v>
      </c>
      <c r="C56" s="24">
        <f>SUM(C54:C55)</f>
        <v>6314</v>
      </c>
      <c r="D56" s="5">
        <f>SUM(D54:D55)</f>
        <v>6165.469999999999</v>
      </c>
      <c r="E56" s="23">
        <v>97.65</v>
      </c>
    </row>
    <row r="57" spans="1:5" ht="15">
      <c r="A57" s="26" t="s">
        <v>31</v>
      </c>
      <c r="B57" s="23"/>
      <c r="C57" s="24"/>
      <c r="D57" s="1"/>
      <c r="E57" s="1"/>
    </row>
    <row r="58" spans="1:5" ht="15">
      <c r="A58" s="26" t="s">
        <v>32</v>
      </c>
      <c r="B58" s="23"/>
      <c r="C58" s="24"/>
      <c r="D58" s="1"/>
      <c r="E58" s="1"/>
    </row>
    <row r="59" spans="1:5" ht="15">
      <c r="A59" s="26" t="s">
        <v>33</v>
      </c>
      <c r="B59" s="23"/>
      <c r="C59" s="24"/>
      <c r="D59" s="1"/>
      <c r="E59" s="1"/>
    </row>
    <row r="60" spans="1:5" ht="15">
      <c r="A60" s="30" t="s">
        <v>18</v>
      </c>
      <c r="B60" s="23">
        <v>1350</v>
      </c>
      <c r="C60" s="24">
        <v>1350</v>
      </c>
      <c r="D60" s="23">
        <v>0</v>
      </c>
      <c r="E60" s="23">
        <v>0</v>
      </c>
    </row>
    <row r="61" spans="1:5" ht="15">
      <c r="A61" s="26" t="s">
        <v>95</v>
      </c>
      <c r="B61" s="23">
        <f>SUM(B60)</f>
        <v>1350</v>
      </c>
      <c r="C61" s="24">
        <v>1350</v>
      </c>
      <c r="D61" s="5">
        <v>0</v>
      </c>
      <c r="E61" s="1">
        <v>0</v>
      </c>
    </row>
    <row r="62" spans="1:5" ht="15">
      <c r="A62" s="102"/>
      <c r="B62" s="83"/>
      <c r="C62" s="83"/>
      <c r="D62" s="84"/>
      <c r="E62" s="32"/>
    </row>
    <row r="63" spans="1:5" ht="15">
      <c r="A63" s="102"/>
      <c r="B63" s="83"/>
      <c r="C63" s="83"/>
      <c r="D63" s="84"/>
      <c r="E63" s="32"/>
    </row>
    <row r="64" spans="1:5" ht="15">
      <c r="A64" s="22"/>
      <c r="B64" s="63" t="s">
        <v>0</v>
      </c>
      <c r="C64" s="62" t="s">
        <v>92</v>
      </c>
      <c r="D64" s="62" t="s">
        <v>93</v>
      </c>
      <c r="E64" s="62" t="s">
        <v>94</v>
      </c>
    </row>
    <row r="65" spans="1:5" ht="15">
      <c r="A65" s="26" t="s">
        <v>34</v>
      </c>
      <c r="B65" s="65" t="s">
        <v>7</v>
      </c>
      <c r="C65" s="64" t="s">
        <v>7</v>
      </c>
      <c r="D65" s="64" t="s">
        <v>7</v>
      </c>
      <c r="E65" s="64" t="s">
        <v>101</v>
      </c>
    </row>
    <row r="66" spans="1:5" ht="15">
      <c r="A66" s="26" t="s">
        <v>35</v>
      </c>
      <c r="B66" s="23"/>
      <c r="C66" s="24"/>
      <c r="D66" s="1"/>
      <c r="E66" s="1"/>
    </row>
    <row r="67" spans="1:5" ht="15">
      <c r="A67" s="22" t="s">
        <v>18</v>
      </c>
      <c r="B67" s="23">
        <v>6100</v>
      </c>
      <c r="C67" s="24">
        <v>6100</v>
      </c>
      <c r="D67" s="23">
        <v>2171.76</v>
      </c>
      <c r="E67" s="23">
        <v>35.6</v>
      </c>
    </row>
    <row r="68" spans="1:5" ht="15">
      <c r="A68" s="26" t="s">
        <v>95</v>
      </c>
      <c r="B68" s="23">
        <f>SUM(B67)</f>
        <v>6100</v>
      </c>
      <c r="C68" s="24">
        <f>SUM(C67)</f>
        <v>6100</v>
      </c>
      <c r="D68" s="5">
        <f>SUM(D67)</f>
        <v>2171.76</v>
      </c>
      <c r="E68" s="1">
        <v>35.6</v>
      </c>
    </row>
    <row r="69" spans="1:5" ht="15">
      <c r="A69" s="26" t="s">
        <v>36</v>
      </c>
      <c r="B69" s="23"/>
      <c r="C69" s="24"/>
      <c r="D69" s="1"/>
      <c r="E69" s="1"/>
    </row>
    <row r="70" spans="1:5" ht="15">
      <c r="A70" s="26" t="s">
        <v>37</v>
      </c>
      <c r="B70" s="23"/>
      <c r="C70" s="24"/>
      <c r="D70" s="1"/>
      <c r="E70" s="1"/>
    </row>
    <row r="71" spans="1:5" ht="15">
      <c r="A71" s="22" t="s">
        <v>18</v>
      </c>
      <c r="B71" s="23">
        <v>46150</v>
      </c>
      <c r="C71" s="24">
        <v>46247</v>
      </c>
      <c r="D71" s="23">
        <v>37247.57</v>
      </c>
      <c r="E71" s="23">
        <v>80.54</v>
      </c>
    </row>
    <row r="72" spans="1:5" ht="15">
      <c r="A72" s="26" t="s">
        <v>95</v>
      </c>
      <c r="B72" s="23">
        <f>SUM(B71)</f>
        <v>46150</v>
      </c>
      <c r="C72" s="24">
        <f>SUM(C71)</f>
        <v>46247</v>
      </c>
      <c r="D72" s="5">
        <f>SUM(D71)</f>
        <v>37247.57</v>
      </c>
      <c r="E72" s="1">
        <v>80.54</v>
      </c>
    </row>
    <row r="73" spans="1:5" ht="15">
      <c r="A73" s="26" t="s">
        <v>38</v>
      </c>
      <c r="B73" s="23"/>
      <c r="C73" s="24"/>
      <c r="D73" s="1"/>
      <c r="E73" s="1"/>
    </row>
    <row r="74" spans="1:5" ht="15">
      <c r="A74" s="26" t="s">
        <v>39</v>
      </c>
      <c r="B74" s="23"/>
      <c r="C74" s="24"/>
      <c r="D74" s="1"/>
      <c r="E74" s="1"/>
    </row>
    <row r="75" spans="1:5" ht="15">
      <c r="A75" s="22" t="s">
        <v>18</v>
      </c>
      <c r="B75" s="23">
        <v>3800</v>
      </c>
      <c r="C75" s="24">
        <v>2100</v>
      </c>
      <c r="D75" s="23">
        <v>1920</v>
      </c>
      <c r="E75" s="23">
        <v>91.43</v>
      </c>
    </row>
    <row r="76" spans="1:5" ht="15">
      <c r="A76" s="26" t="s">
        <v>95</v>
      </c>
      <c r="B76" s="23">
        <f>SUM(B75:B75)</f>
        <v>3800</v>
      </c>
      <c r="C76" s="24">
        <f>SUM(C75:C75)</f>
        <v>2100</v>
      </c>
      <c r="D76" s="5">
        <f>SUM(D75:D75)</f>
        <v>1920</v>
      </c>
      <c r="E76" s="1">
        <v>91.43</v>
      </c>
    </row>
    <row r="77" spans="1:5" ht="15">
      <c r="A77" s="26" t="s">
        <v>41</v>
      </c>
      <c r="B77" s="23"/>
      <c r="C77" s="24"/>
      <c r="D77" s="1"/>
      <c r="E77" s="23"/>
    </row>
    <row r="78" spans="1:5" ht="15">
      <c r="A78" s="26" t="s">
        <v>42</v>
      </c>
      <c r="B78" s="23"/>
      <c r="C78" s="24"/>
      <c r="D78" s="1"/>
      <c r="E78" s="1"/>
    </row>
    <row r="79" spans="1:5" ht="15">
      <c r="A79" s="22" t="s">
        <v>18</v>
      </c>
      <c r="B79" s="23">
        <v>5040</v>
      </c>
      <c r="C79" s="24">
        <v>6740</v>
      </c>
      <c r="D79" s="23">
        <v>6084.66</v>
      </c>
      <c r="E79" s="23">
        <v>90.28</v>
      </c>
    </row>
    <row r="80" spans="1:5" ht="15">
      <c r="A80" s="26" t="s">
        <v>95</v>
      </c>
      <c r="B80" s="23">
        <f>SUM(B79)</f>
        <v>5040</v>
      </c>
      <c r="C80" s="24">
        <f>SUM(C79)</f>
        <v>6740</v>
      </c>
      <c r="D80" s="5">
        <f>SUM(D79)</f>
        <v>6084.66</v>
      </c>
      <c r="E80" s="1">
        <v>90.28</v>
      </c>
    </row>
    <row r="81" spans="1:5" ht="15">
      <c r="A81" s="26" t="s">
        <v>45</v>
      </c>
      <c r="B81" s="23"/>
      <c r="C81" s="24"/>
      <c r="D81" s="1"/>
      <c r="E81" s="1"/>
    </row>
    <row r="82" spans="1:5" ht="15">
      <c r="A82" s="26" t="s">
        <v>46</v>
      </c>
      <c r="B82" s="23"/>
      <c r="C82" s="24"/>
      <c r="D82" s="1"/>
      <c r="E82" s="1"/>
    </row>
    <row r="83" spans="1:5" ht="15">
      <c r="A83" s="22" t="s">
        <v>18</v>
      </c>
      <c r="B83" s="23">
        <v>7800</v>
      </c>
      <c r="C83" s="24">
        <v>7800</v>
      </c>
      <c r="D83" s="23">
        <v>7219.65</v>
      </c>
      <c r="E83" s="23">
        <v>92.56</v>
      </c>
    </row>
    <row r="84" spans="1:5" ht="15">
      <c r="A84" s="26" t="s">
        <v>95</v>
      </c>
      <c r="B84" s="23">
        <f>SUM(B83)</f>
        <v>7800</v>
      </c>
      <c r="C84" s="24">
        <f>SUM(C83)</f>
        <v>7800</v>
      </c>
      <c r="D84" s="5">
        <f>SUM(D83)</f>
        <v>7219.65</v>
      </c>
      <c r="E84" s="1">
        <v>92.56</v>
      </c>
    </row>
    <row r="85" spans="1:5" ht="15">
      <c r="A85" s="26" t="s">
        <v>47</v>
      </c>
      <c r="B85" s="23"/>
      <c r="C85" s="24"/>
      <c r="D85" s="1"/>
      <c r="E85" s="1"/>
    </row>
    <row r="86" spans="1:5" ht="15">
      <c r="A86" s="26" t="s">
        <v>48</v>
      </c>
      <c r="B86" s="23"/>
      <c r="C86" s="24"/>
      <c r="D86" s="1"/>
      <c r="E86" s="1"/>
    </row>
    <row r="87" spans="1:5" ht="15">
      <c r="A87" s="22" t="s">
        <v>18</v>
      </c>
      <c r="B87" s="23">
        <v>3250</v>
      </c>
      <c r="C87" s="24">
        <v>3250</v>
      </c>
      <c r="D87" s="23">
        <v>2183.06</v>
      </c>
      <c r="E87" s="23">
        <v>67.17</v>
      </c>
    </row>
    <row r="88" spans="1:5" ht="15">
      <c r="A88" s="26" t="s">
        <v>95</v>
      </c>
      <c r="B88" s="23">
        <f>SUM(B87)</f>
        <v>3250</v>
      </c>
      <c r="C88" s="24">
        <f>SUM(C87)</f>
        <v>3250</v>
      </c>
      <c r="D88" s="5">
        <f>SUM(D87)</f>
        <v>2183.06</v>
      </c>
      <c r="E88" s="1">
        <v>67.17</v>
      </c>
    </row>
    <row r="89" spans="1:5" ht="15">
      <c r="A89" s="26" t="s">
        <v>49</v>
      </c>
      <c r="B89" s="23"/>
      <c r="C89" s="24"/>
      <c r="D89" s="1"/>
      <c r="E89" s="1"/>
    </row>
    <row r="90" spans="1:5" ht="15">
      <c r="A90" s="26" t="s">
        <v>50</v>
      </c>
      <c r="B90" s="23"/>
      <c r="C90" s="24"/>
      <c r="D90" s="1"/>
      <c r="E90" s="1"/>
    </row>
    <row r="91" spans="1:5" ht="15">
      <c r="A91" s="22" t="s">
        <v>18</v>
      </c>
      <c r="B91" s="23">
        <v>8970</v>
      </c>
      <c r="C91" s="24">
        <v>7730</v>
      </c>
      <c r="D91" s="23">
        <v>3499.95</v>
      </c>
      <c r="E91" s="23">
        <v>45.28</v>
      </c>
    </row>
    <row r="92" spans="1:5" ht="15">
      <c r="A92" s="22" t="s">
        <v>19</v>
      </c>
      <c r="B92" s="23">
        <v>5000</v>
      </c>
      <c r="C92" s="24">
        <v>5000</v>
      </c>
      <c r="D92" s="23">
        <v>5000</v>
      </c>
      <c r="E92" s="23">
        <v>100</v>
      </c>
    </row>
    <row r="93" spans="1:5" ht="15">
      <c r="A93" s="26" t="s">
        <v>95</v>
      </c>
      <c r="B93" s="23">
        <f>SUM(B91:B92)</f>
        <v>13970</v>
      </c>
      <c r="C93" s="24">
        <f>SUM(C91:C92)</f>
        <v>12730</v>
      </c>
      <c r="D93" s="5">
        <f>SUM(D91:D92)</f>
        <v>8499.95</v>
      </c>
      <c r="E93" s="1">
        <v>66.77</v>
      </c>
    </row>
    <row r="94" spans="1:5" ht="15">
      <c r="A94" s="82"/>
      <c r="B94" s="83"/>
      <c r="C94" s="83"/>
      <c r="D94" s="84"/>
      <c r="E94" s="32"/>
    </row>
    <row r="97" spans="1:5" ht="15">
      <c r="A97" s="26"/>
      <c r="B97" s="63" t="s">
        <v>0</v>
      </c>
      <c r="C97" s="62" t="s">
        <v>92</v>
      </c>
      <c r="D97" s="62" t="s">
        <v>93</v>
      </c>
      <c r="E97" s="62" t="s">
        <v>94</v>
      </c>
    </row>
    <row r="98" spans="1:5" ht="15">
      <c r="A98" s="26"/>
      <c r="B98" s="65" t="s">
        <v>7</v>
      </c>
      <c r="C98" s="64" t="s">
        <v>7</v>
      </c>
      <c r="D98" s="64" t="s">
        <v>7</v>
      </c>
      <c r="E98" s="64" t="s">
        <v>102</v>
      </c>
    </row>
    <row r="99" spans="1:5" ht="15">
      <c r="A99" s="26" t="s">
        <v>52</v>
      </c>
      <c r="B99" s="23"/>
      <c r="C99" s="24"/>
      <c r="D99" s="1"/>
      <c r="E99" s="1"/>
    </row>
    <row r="100" spans="1:5" ht="15">
      <c r="A100" s="30" t="s">
        <v>17</v>
      </c>
      <c r="B100" s="23">
        <v>585</v>
      </c>
      <c r="C100" s="24">
        <v>585</v>
      </c>
      <c r="D100" s="23">
        <v>585</v>
      </c>
      <c r="E100" s="23">
        <v>100</v>
      </c>
    </row>
    <row r="101" spans="1:5" ht="15">
      <c r="A101" s="29" t="s">
        <v>40</v>
      </c>
      <c r="B101" s="23">
        <v>206</v>
      </c>
      <c r="C101" s="24">
        <v>206</v>
      </c>
      <c r="D101" s="23">
        <v>206</v>
      </c>
      <c r="E101" s="23">
        <v>100</v>
      </c>
    </row>
    <row r="102" spans="1:5" ht="15">
      <c r="A102" s="29" t="s">
        <v>18</v>
      </c>
      <c r="B102" s="23">
        <v>32870</v>
      </c>
      <c r="C102" s="24">
        <v>33560</v>
      </c>
      <c r="D102" s="23">
        <v>30249.56</v>
      </c>
      <c r="E102" s="23">
        <v>90.14</v>
      </c>
    </row>
    <row r="103" spans="1:5" ht="15">
      <c r="A103" s="22" t="s">
        <v>19</v>
      </c>
      <c r="B103" s="23">
        <v>1000</v>
      </c>
      <c r="C103" s="24">
        <v>1000</v>
      </c>
      <c r="D103" s="23">
        <v>0</v>
      </c>
      <c r="E103" s="23">
        <v>0</v>
      </c>
    </row>
    <row r="104" spans="1:5" ht="15">
      <c r="A104" s="26" t="s">
        <v>95</v>
      </c>
      <c r="B104" s="23">
        <f>SUM(B100:B103)</f>
        <v>34661</v>
      </c>
      <c r="C104" s="24">
        <f>SUM(C100:C103)</f>
        <v>35351</v>
      </c>
      <c r="D104" s="5">
        <f>SUM(D100:D103)</f>
        <v>31040.56</v>
      </c>
      <c r="E104" s="23">
        <v>87.81</v>
      </c>
    </row>
    <row r="105" spans="1:5" ht="15">
      <c r="A105" s="26" t="s">
        <v>53</v>
      </c>
      <c r="B105" s="23"/>
      <c r="C105" s="24"/>
      <c r="D105" s="1"/>
      <c r="E105" s="1"/>
    </row>
    <row r="106" spans="1:5" ht="15">
      <c r="A106" s="26" t="s">
        <v>85</v>
      </c>
      <c r="B106" s="23"/>
      <c r="C106" s="24"/>
      <c r="D106" s="1"/>
      <c r="E106" s="1"/>
    </row>
    <row r="107" spans="1:5" ht="15">
      <c r="A107" s="29" t="s">
        <v>54</v>
      </c>
      <c r="B107" s="23">
        <v>3120</v>
      </c>
      <c r="C107" s="24">
        <v>3120</v>
      </c>
      <c r="D107" s="23">
        <v>2954.28</v>
      </c>
      <c r="E107" s="23">
        <v>94.69</v>
      </c>
    </row>
    <row r="108" spans="1:5" ht="15">
      <c r="A108" s="26" t="s">
        <v>95</v>
      </c>
      <c r="B108" s="23">
        <f>SUM(B107)</f>
        <v>3120</v>
      </c>
      <c r="C108" s="24">
        <f>SUM(C107)</f>
        <v>3120</v>
      </c>
      <c r="D108" s="5">
        <f>SUM(D107)</f>
        <v>2954.28</v>
      </c>
      <c r="E108" s="1">
        <v>94.69</v>
      </c>
    </row>
    <row r="109" spans="1:5" ht="15">
      <c r="A109" s="26" t="s">
        <v>55</v>
      </c>
      <c r="B109" s="23"/>
      <c r="C109" s="24"/>
      <c r="D109" s="1"/>
      <c r="E109" s="1"/>
    </row>
    <row r="110" spans="1:5" ht="15">
      <c r="A110" s="26" t="s">
        <v>56</v>
      </c>
      <c r="B110" s="23"/>
      <c r="C110" s="24"/>
      <c r="D110" s="1"/>
      <c r="E110" s="1"/>
    </row>
    <row r="111" spans="1:5" ht="15">
      <c r="A111" s="29" t="s">
        <v>18</v>
      </c>
      <c r="B111" s="23">
        <v>11990</v>
      </c>
      <c r="C111" s="24">
        <v>6080</v>
      </c>
      <c r="D111" s="23">
        <v>4286.02</v>
      </c>
      <c r="E111" s="23">
        <v>70.49</v>
      </c>
    </row>
    <row r="112" spans="1:5" ht="15">
      <c r="A112" s="29" t="s">
        <v>19</v>
      </c>
      <c r="B112" s="23">
        <v>700</v>
      </c>
      <c r="C112" s="24">
        <v>2550</v>
      </c>
      <c r="D112" s="23">
        <v>2465.41</v>
      </c>
      <c r="E112" s="23">
        <v>96.68</v>
      </c>
    </row>
    <row r="113" spans="1:5" ht="15">
      <c r="A113" s="26" t="s">
        <v>95</v>
      </c>
      <c r="B113" s="23">
        <f>SUM(B111:B112)</f>
        <v>12690</v>
      </c>
      <c r="C113" s="24">
        <f>SUM(C111:C112)</f>
        <v>8630</v>
      </c>
      <c r="D113" s="5">
        <f>SUM(D111:D112)</f>
        <v>6751.43</v>
      </c>
      <c r="E113" s="1">
        <v>78.23</v>
      </c>
    </row>
    <row r="114" spans="1:5" ht="15">
      <c r="A114" s="26" t="s">
        <v>57</v>
      </c>
      <c r="B114" s="23"/>
      <c r="C114" s="24"/>
      <c r="D114" s="1"/>
      <c r="E114" s="1"/>
    </row>
    <row r="115" spans="1:5" ht="15">
      <c r="A115" s="26" t="s">
        <v>58</v>
      </c>
      <c r="B115" s="23"/>
      <c r="C115" s="24"/>
      <c r="D115" s="1"/>
      <c r="E115" s="1"/>
    </row>
    <row r="116" spans="1:5" ht="15">
      <c r="A116" s="26" t="s">
        <v>59</v>
      </c>
      <c r="B116" s="23"/>
      <c r="C116" s="24"/>
      <c r="D116" s="1"/>
      <c r="E116" s="1"/>
    </row>
    <row r="117" spans="1:5" ht="15">
      <c r="A117" s="22" t="s">
        <v>18</v>
      </c>
      <c r="B117" s="23">
        <v>830</v>
      </c>
      <c r="C117" s="24">
        <v>830</v>
      </c>
      <c r="D117" s="23">
        <v>253.95</v>
      </c>
      <c r="E117" s="23">
        <v>30.6</v>
      </c>
    </row>
    <row r="118" spans="1:5" ht="15">
      <c r="A118" s="26" t="s">
        <v>95</v>
      </c>
      <c r="B118" s="23">
        <f>SUM(B117)</f>
        <v>830</v>
      </c>
      <c r="C118" s="24">
        <f>SUM(C117)</f>
        <v>830</v>
      </c>
      <c r="D118" s="5">
        <f>SUM(D117)</f>
        <v>253.95</v>
      </c>
      <c r="E118" s="1">
        <v>30.6</v>
      </c>
    </row>
    <row r="119" spans="1:5" ht="15">
      <c r="A119" s="26" t="s">
        <v>60</v>
      </c>
      <c r="B119" s="23"/>
      <c r="C119" s="24"/>
      <c r="D119" s="1"/>
      <c r="E119" s="1"/>
    </row>
    <row r="120" spans="1:5" ht="15">
      <c r="A120" s="26" t="s">
        <v>61</v>
      </c>
      <c r="B120" s="23"/>
      <c r="C120" s="24"/>
      <c r="D120" s="1"/>
      <c r="E120" s="1"/>
    </row>
    <row r="121" spans="1:5" ht="15">
      <c r="A121" s="29" t="s">
        <v>17</v>
      </c>
      <c r="B121" s="23">
        <v>65058</v>
      </c>
      <c r="C121" s="24">
        <v>68227</v>
      </c>
      <c r="D121" s="23">
        <v>67031.93</v>
      </c>
      <c r="E121" s="23">
        <v>98.25</v>
      </c>
    </row>
    <row r="122" spans="1:5" ht="15">
      <c r="A122" s="29" t="s">
        <v>28</v>
      </c>
      <c r="B122" s="23">
        <v>23339</v>
      </c>
      <c r="C122" s="24">
        <v>23869</v>
      </c>
      <c r="D122" s="23">
        <v>23593.67</v>
      </c>
      <c r="E122" s="23">
        <v>98.25</v>
      </c>
    </row>
    <row r="123" spans="1:5" ht="15">
      <c r="A123" s="22" t="s">
        <v>18</v>
      </c>
      <c r="B123" s="23">
        <v>16940</v>
      </c>
      <c r="C123" s="24">
        <v>13866</v>
      </c>
      <c r="D123" s="23">
        <v>12087.93</v>
      </c>
      <c r="E123" s="23">
        <v>87.18</v>
      </c>
    </row>
    <row r="124" spans="1:5" ht="15">
      <c r="A124" s="22" t="s">
        <v>19</v>
      </c>
      <c r="B124" s="23">
        <v>440</v>
      </c>
      <c r="C124" s="24">
        <v>440</v>
      </c>
      <c r="D124" s="23">
        <v>420.78</v>
      </c>
      <c r="E124" s="23">
        <v>95.63</v>
      </c>
    </row>
    <row r="125" spans="1:5" ht="15">
      <c r="A125" s="26" t="s">
        <v>95</v>
      </c>
      <c r="B125" s="23">
        <f>SUM(B121:B124)</f>
        <v>105777</v>
      </c>
      <c r="C125" s="24">
        <f>SUM(C121:C124)</f>
        <v>106402</v>
      </c>
      <c r="D125" s="5">
        <f>SUM(D121:D124)</f>
        <v>103134.31</v>
      </c>
      <c r="E125" s="23">
        <v>96.93</v>
      </c>
    </row>
    <row r="126" spans="1:5" ht="15">
      <c r="A126" s="102"/>
      <c r="B126" s="83"/>
      <c r="C126" s="83"/>
      <c r="D126" s="84"/>
      <c r="E126" s="32"/>
    </row>
    <row r="127" spans="1:5" ht="15">
      <c r="A127" s="102"/>
      <c r="B127" s="83"/>
      <c r="C127" s="83"/>
      <c r="D127" s="84"/>
      <c r="E127" s="32"/>
    </row>
    <row r="128" spans="1:5" ht="15">
      <c r="A128" s="102"/>
      <c r="B128" s="83"/>
      <c r="C128" s="83"/>
      <c r="D128" s="84"/>
      <c r="E128" s="32"/>
    </row>
    <row r="130" spans="1:5" ht="15">
      <c r="A130" s="22"/>
      <c r="B130" s="63" t="s">
        <v>0</v>
      </c>
      <c r="C130" s="62" t="s">
        <v>92</v>
      </c>
      <c r="D130" s="62" t="s">
        <v>93</v>
      </c>
      <c r="E130" s="62" t="s">
        <v>94</v>
      </c>
    </row>
    <row r="131" spans="1:5" ht="15">
      <c r="A131" s="22"/>
      <c r="B131" s="65" t="s">
        <v>7</v>
      </c>
      <c r="C131" s="64" t="s">
        <v>7</v>
      </c>
      <c r="D131" s="64" t="s">
        <v>7</v>
      </c>
      <c r="E131" s="64" t="s">
        <v>103</v>
      </c>
    </row>
    <row r="132" spans="1:5" ht="15">
      <c r="A132" s="26" t="s">
        <v>62</v>
      </c>
      <c r="B132" s="23"/>
      <c r="C132" s="24"/>
      <c r="D132" s="1"/>
      <c r="E132" s="1"/>
    </row>
    <row r="133" spans="1:5" ht="15">
      <c r="A133" s="26" t="s">
        <v>63</v>
      </c>
      <c r="B133" s="23"/>
      <c r="C133" s="24"/>
      <c r="D133" s="1"/>
      <c r="E133" s="1"/>
    </row>
    <row r="134" spans="1:5" ht="15">
      <c r="A134" s="22" t="s">
        <v>17</v>
      </c>
      <c r="B134" s="67">
        <v>121485</v>
      </c>
      <c r="C134" s="24">
        <v>97485</v>
      </c>
      <c r="D134" s="5">
        <v>96441.55</v>
      </c>
      <c r="E134" s="1">
        <v>98.93</v>
      </c>
    </row>
    <row r="135" spans="1:5" ht="15">
      <c r="A135" s="29" t="s">
        <v>28</v>
      </c>
      <c r="B135" s="67">
        <v>43645</v>
      </c>
      <c r="C135" s="24">
        <v>33160</v>
      </c>
      <c r="D135" s="5">
        <v>34939.6</v>
      </c>
      <c r="E135" s="1">
        <v>105.37</v>
      </c>
    </row>
    <row r="136" spans="1:5" ht="15">
      <c r="A136" s="22" t="s">
        <v>18</v>
      </c>
      <c r="B136" s="67">
        <v>22655</v>
      </c>
      <c r="C136" s="24">
        <v>31577</v>
      </c>
      <c r="D136" s="5">
        <v>30636.68</v>
      </c>
      <c r="E136" s="1">
        <v>97.02</v>
      </c>
    </row>
    <row r="137" spans="1:5" ht="15">
      <c r="A137" s="22" t="s">
        <v>19</v>
      </c>
      <c r="B137" s="67">
        <v>4280</v>
      </c>
      <c r="C137" s="24">
        <v>1987</v>
      </c>
      <c r="D137" s="5">
        <v>1230.24</v>
      </c>
      <c r="E137" s="1">
        <v>61.91</v>
      </c>
    </row>
    <row r="138" spans="1:5" ht="15">
      <c r="A138" s="26" t="s">
        <v>95</v>
      </c>
      <c r="B138" s="67">
        <f>SUM(B134:B137)</f>
        <v>192065</v>
      </c>
      <c r="C138" s="24">
        <f>SUM(C134:C137)</f>
        <v>164209</v>
      </c>
      <c r="D138" s="5">
        <f>SUM(D134:D137)</f>
        <v>163248.06999999998</v>
      </c>
      <c r="E138" s="1">
        <v>99.41</v>
      </c>
    </row>
    <row r="139" spans="1:5" ht="15">
      <c r="A139" s="26" t="s">
        <v>64</v>
      </c>
      <c r="B139" s="58"/>
      <c r="C139" s="31"/>
      <c r="D139" s="68"/>
      <c r="E139" s="1"/>
    </row>
    <row r="140" spans="1:5" ht="15">
      <c r="A140" s="26" t="s">
        <v>65</v>
      </c>
      <c r="B140" s="58"/>
      <c r="C140" s="31"/>
      <c r="D140" s="68"/>
      <c r="E140" s="1"/>
    </row>
    <row r="141" spans="1:5" ht="15">
      <c r="A141" s="22" t="s">
        <v>17</v>
      </c>
      <c r="B141" s="67">
        <v>168855</v>
      </c>
      <c r="C141" s="35">
        <v>191921</v>
      </c>
      <c r="D141" s="69">
        <v>187391.9</v>
      </c>
      <c r="E141" s="1">
        <v>97.64</v>
      </c>
    </row>
    <row r="142" spans="1:5" ht="15">
      <c r="A142" s="29" t="s">
        <v>28</v>
      </c>
      <c r="B142" s="67">
        <v>60695</v>
      </c>
      <c r="C142" s="35">
        <v>71180</v>
      </c>
      <c r="D142" s="69">
        <v>68003.59</v>
      </c>
      <c r="E142" s="1">
        <v>95.54</v>
      </c>
    </row>
    <row r="143" spans="1:5" ht="15">
      <c r="A143" s="22" t="s">
        <v>18</v>
      </c>
      <c r="B143" s="67">
        <v>51115</v>
      </c>
      <c r="C143" s="35">
        <v>60415</v>
      </c>
      <c r="D143" s="69">
        <v>55041.7</v>
      </c>
      <c r="E143" s="1">
        <v>91.11</v>
      </c>
    </row>
    <row r="144" spans="1:5" ht="15">
      <c r="A144" s="22" t="s">
        <v>19</v>
      </c>
      <c r="B144" s="67">
        <v>5870</v>
      </c>
      <c r="C144" s="35">
        <v>8795</v>
      </c>
      <c r="D144" s="69">
        <v>8839.59</v>
      </c>
      <c r="E144" s="1">
        <v>100.51</v>
      </c>
    </row>
    <row r="145" spans="1:5" ht="15">
      <c r="A145" s="26" t="s">
        <v>95</v>
      </c>
      <c r="B145" s="23">
        <f>SUM(B141:B144)</f>
        <v>286535</v>
      </c>
      <c r="C145" s="24">
        <f>SUM(C141:C144)</f>
        <v>332311</v>
      </c>
      <c r="D145" s="39">
        <f>SUM(D141:D144)</f>
        <v>319276.78</v>
      </c>
      <c r="E145" s="1">
        <v>96.07</v>
      </c>
    </row>
    <row r="146" spans="1:5" ht="15">
      <c r="A146" s="26" t="s">
        <v>66</v>
      </c>
      <c r="B146" s="23"/>
      <c r="C146" s="24"/>
      <c r="D146" s="39"/>
      <c r="E146" s="1"/>
    </row>
    <row r="147" spans="1:5" ht="15">
      <c r="A147" s="26" t="s">
        <v>67</v>
      </c>
      <c r="B147" s="23"/>
      <c r="C147" s="24"/>
      <c r="D147" s="39"/>
      <c r="E147" s="1"/>
    </row>
    <row r="148" spans="1:5" ht="15">
      <c r="A148" s="22" t="s">
        <v>17</v>
      </c>
      <c r="B148" s="23">
        <v>22960</v>
      </c>
      <c r="C148" s="24">
        <v>22960</v>
      </c>
      <c r="D148" s="39">
        <v>23119.6</v>
      </c>
      <c r="E148" s="1">
        <v>100.7</v>
      </c>
    </row>
    <row r="149" spans="1:5" ht="15">
      <c r="A149" s="29" t="s">
        <v>28</v>
      </c>
      <c r="B149" s="23">
        <v>8255</v>
      </c>
      <c r="C149" s="24">
        <v>8255</v>
      </c>
      <c r="D149" s="39">
        <v>8094.39</v>
      </c>
      <c r="E149" s="1">
        <v>98.05</v>
      </c>
    </row>
    <row r="150" spans="1:5" ht="15">
      <c r="A150" s="22" t="s">
        <v>18</v>
      </c>
      <c r="B150" s="23">
        <v>1255</v>
      </c>
      <c r="C150" s="24">
        <v>1255</v>
      </c>
      <c r="D150" s="39">
        <v>1050.55</v>
      </c>
      <c r="E150" s="1">
        <v>83.71</v>
      </c>
    </row>
    <row r="151" spans="1:5" ht="15">
      <c r="A151" s="22" t="s">
        <v>19</v>
      </c>
      <c r="B151" s="23">
        <v>85</v>
      </c>
      <c r="C151" s="24">
        <v>85</v>
      </c>
      <c r="D151" s="39">
        <v>0</v>
      </c>
      <c r="E151" s="1">
        <v>0</v>
      </c>
    </row>
    <row r="152" spans="1:5" ht="15">
      <c r="A152" s="26" t="s">
        <v>95</v>
      </c>
      <c r="B152" s="23">
        <f>SUM(B148:B151)</f>
        <v>32555</v>
      </c>
      <c r="C152" s="24">
        <f>SUM(C148:C151)</f>
        <v>32555</v>
      </c>
      <c r="D152" s="39">
        <f>SUM(D148:D151)</f>
        <v>32264.539999999997</v>
      </c>
      <c r="E152" s="1">
        <v>99.11</v>
      </c>
    </row>
    <row r="153" spans="1:5" ht="15">
      <c r="A153" s="26" t="s">
        <v>68</v>
      </c>
      <c r="B153" s="23"/>
      <c r="C153" s="1"/>
      <c r="D153" s="1"/>
      <c r="E153" s="1"/>
    </row>
    <row r="154" spans="1:5" ht="15">
      <c r="A154" s="26" t="s">
        <v>69</v>
      </c>
      <c r="B154" s="23"/>
      <c r="C154" s="24"/>
      <c r="D154" s="1"/>
      <c r="E154" s="1"/>
    </row>
    <row r="155" spans="1:5" ht="15">
      <c r="A155" s="26" t="s">
        <v>70</v>
      </c>
      <c r="B155" s="23"/>
      <c r="C155" s="24"/>
      <c r="D155" s="1"/>
      <c r="E155" s="1"/>
    </row>
    <row r="156" spans="1:5" ht="15">
      <c r="A156" s="29" t="s">
        <v>17</v>
      </c>
      <c r="B156" s="67">
        <v>35870</v>
      </c>
      <c r="C156" s="24">
        <v>35870</v>
      </c>
      <c r="D156" s="5">
        <v>35874.1</v>
      </c>
      <c r="E156" s="1">
        <v>100.01</v>
      </c>
    </row>
    <row r="157" spans="1:5" ht="15">
      <c r="A157" s="29" t="s">
        <v>28</v>
      </c>
      <c r="B157" s="67">
        <v>12895</v>
      </c>
      <c r="C157" s="24">
        <v>12895</v>
      </c>
      <c r="D157" s="5">
        <v>12854.28</v>
      </c>
      <c r="E157" s="1">
        <v>99.68</v>
      </c>
    </row>
    <row r="158" spans="1:5" ht="15">
      <c r="A158" s="29" t="s">
        <v>18</v>
      </c>
      <c r="B158" s="67">
        <v>13465</v>
      </c>
      <c r="C158" s="24">
        <v>13465</v>
      </c>
      <c r="D158" s="5">
        <v>12954.37</v>
      </c>
      <c r="E158" s="1">
        <v>375.16</v>
      </c>
    </row>
    <row r="159" spans="1:5" ht="15">
      <c r="A159" s="22" t="s">
        <v>19</v>
      </c>
      <c r="B159" s="67">
        <v>80</v>
      </c>
      <c r="C159" s="24">
        <v>80</v>
      </c>
      <c r="D159" s="39">
        <v>0</v>
      </c>
      <c r="E159" s="39">
        <v>0</v>
      </c>
    </row>
    <row r="160" spans="1:5" ht="15">
      <c r="A160" s="26" t="s">
        <v>95</v>
      </c>
      <c r="B160" s="23">
        <f>SUM(B156:B159)</f>
        <v>62310</v>
      </c>
      <c r="C160" s="24">
        <f>SUM(C156:C159)</f>
        <v>62310</v>
      </c>
      <c r="D160" s="5">
        <f>SUM(D156:D159)</f>
        <v>61682.75</v>
      </c>
      <c r="E160" s="1">
        <v>159.27</v>
      </c>
    </row>
    <row r="161" spans="1:5" ht="15">
      <c r="A161" s="103"/>
      <c r="B161" s="83"/>
      <c r="C161" s="83"/>
      <c r="D161" s="32"/>
      <c r="E161" s="32"/>
    </row>
    <row r="162" spans="1:5" ht="15">
      <c r="A162" s="102"/>
      <c r="B162" s="83"/>
      <c r="C162" s="83"/>
      <c r="D162" s="32"/>
      <c r="E162" s="32"/>
    </row>
    <row r="163" spans="1:5" ht="15">
      <c r="A163" s="22"/>
      <c r="B163" s="63" t="s">
        <v>0</v>
      </c>
      <c r="C163" s="62" t="s">
        <v>92</v>
      </c>
      <c r="D163" s="62" t="s">
        <v>93</v>
      </c>
      <c r="E163" s="62" t="s">
        <v>94</v>
      </c>
    </row>
    <row r="164" spans="1:5" ht="15">
      <c r="A164" s="22"/>
      <c r="B164" s="65" t="s">
        <v>7</v>
      </c>
      <c r="C164" s="64" t="s">
        <v>7</v>
      </c>
      <c r="D164" s="64" t="s">
        <v>7</v>
      </c>
      <c r="E164" s="64" t="s">
        <v>103</v>
      </c>
    </row>
    <row r="165" spans="1:5" ht="15">
      <c r="A165" s="26" t="s">
        <v>71</v>
      </c>
      <c r="B165" s="23"/>
      <c r="C165" s="24"/>
      <c r="D165" s="1"/>
      <c r="E165" s="1"/>
    </row>
    <row r="166" spans="1:5" ht="15">
      <c r="A166" s="26" t="s">
        <v>72</v>
      </c>
      <c r="B166" s="23"/>
      <c r="C166" s="24"/>
      <c r="D166" s="1"/>
      <c r="E166" s="1"/>
    </row>
    <row r="167" spans="1:5" ht="15">
      <c r="A167" s="22" t="s">
        <v>73</v>
      </c>
      <c r="B167" s="23">
        <v>1380</v>
      </c>
      <c r="C167" s="24">
        <v>2830</v>
      </c>
      <c r="D167" s="23">
        <v>2708.38</v>
      </c>
      <c r="E167" s="23">
        <v>95.7</v>
      </c>
    </row>
    <row r="168" spans="1:5" ht="15">
      <c r="A168" s="22" t="s">
        <v>74</v>
      </c>
      <c r="B168" s="23">
        <v>1300</v>
      </c>
      <c r="C168" s="24">
        <v>1300</v>
      </c>
      <c r="D168" s="23">
        <v>1215.3</v>
      </c>
      <c r="E168" s="23">
        <v>93.48</v>
      </c>
    </row>
    <row r="169" spans="1:5" ht="15">
      <c r="A169" s="26" t="s">
        <v>95</v>
      </c>
      <c r="B169" s="23">
        <f>SUM(B167:B168)</f>
        <v>2680</v>
      </c>
      <c r="C169" s="24">
        <f>SUM(C167:C168)</f>
        <v>4130</v>
      </c>
      <c r="D169" s="5">
        <f>SUM(D167:D168)</f>
        <v>3923.6800000000003</v>
      </c>
      <c r="E169" s="39">
        <v>95</v>
      </c>
    </row>
    <row r="170" spans="1:5" ht="15">
      <c r="A170" s="26" t="s">
        <v>96</v>
      </c>
      <c r="B170" s="23"/>
      <c r="C170" s="24"/>
      <c r="D170" s="5"/>
      <c r="E170" s="39"/>
    </row>
    <row r="171" spans="1:5" ht="15">
      <c r="A171" s="26" t="s">
        <v>97</v>
      </c>
      <c r="B171" s="23"/>
      <c r="C171" s="24"/>
      <c r="D171" s="5"/>
      <c r="E171" s="39"/>
    </row>
    <row r="172" spans="1:5" ht="15">
      <c r="A172" s="22" t="s">
        <v>18</v>
      </c>
      <c r="B172" s="23">
        <v>0</v>
      </c>
      <c r="C172" s="24">
        <v>50</v>
      </c>
      <c r="D172" s="5">
        <v>47.57</v>
      </c>
      <c r="E172" s="39">
        <v>95.14</v>
      </c>
    </row>
    <row r="173" spans="1:5" ht="15">
      <c r="A173" s="26" t="s">
        <v>95</v>
      </c>
      <c r="B173" s="23">
        <v>0</v>
      </c>
      <c r="C173" s="24">
        <v>50</v>
      </c>
      <c r="D173" s="5">
        <v>47.57</v>
      </c>
      <c r="E173" s="39">
        <v>95.14</v>
      </c>
    </row>
    <row r="174" spans="1:5" ht="15">
      <c r="A174" s="26" t="s">
        <v>75</v>
      </c>
      <c r="B174" s="23"/>
      <c r="C174" s="24"/>
      <c r="D174" s="1"/>
      <c r="E174" s="1"/>
    </row>
    <row r="175" spans="1:5" ht="15">
      <c r="A175" s="26" t="s">
        <v>76</v>
      </c>
      <c r="B175" s="23"/>
      <c r="C175" s="24"/>
      <c r="D175" s="1"/>
      <c r="E175" s="1"/>
    </row>
    <row r="176" spans="1:5" ht="15">
      <c r="A176" s="22" t="s">
        <v>18</v>
      </c>
      <c r="B176" s="67">
        <v>5000</v>
      </c>
      <c r="C176" s="35">
        <v>2584</v>
      </c>
      <c r="D176" s="67">
        <v>2450</v>
      </c>
      <c r="E176" s="85">
        <v>94.81</v>
      </c>
    </row>
    <row r="177" spans="1:5" ht="15">
      <c r="A177" s="22" t="s">
        <v>87</v>
      </c>
      <c r="B177" s="67">
        <v>1000</v>
      </c>
      <c r="C177" s="35">
        <v>1000</v>
      </c>
      <c r="D177" s="67">
        <v>0</v>
      </c>
      <c r="E177" s="67">
        <v>0</v>
      </c>
    </row>
    <row r="178" spans="1:5" ht="15">
      <c r="A178" s="26" t="s">
        <v>95</v>
      </c>
      <c r="B178" s="67">
        <f>SUM(B176:B177)</f>
        <v>6000</v>
      </c>
      <c r="C178" s="35">
        <f>SUM(C176:C177)</f>
        <v>3584</v>
      </c>
      <c r="D178" s="76">
        <f>SUM(D176:D177)</f>
        <v>2450</v>
      </c>
      <c r="E178" s="85">
        <v>68.35</v>
      </c>
    </row>
    <row r="179" spans="1:5" ht="15">
      <c r="A179" s="22"/>
      <c r="B179" s="23"/>
      <c r="C179" s="24"/>
      <c r="D179" s="1"/>
      <c r="E179" s="1"/>
    </row>
    <row r="180" spans="1:5" ht="15.75">
      <c r="A180" s="87" t="s">
        <v>13</v>
      </c>
      <c r="B180" s="88">
        <f>B28+B35+B41+B47+B51+B56+B61+B68+B72+B76+B80+B84+B88+B93+B104+B108+B113+B118+B125+B138+B145+B152+B160+B169+B173+B178</f>
        <v>1025705</v>
      </c>
      <c r="C180" s="89">
        <f>C28+C35+C41+C47+C51+C56+C61+C68+C72+C76+C80+C84+C88+C93+C104+C108+C113+C118+C125+C138+C145+C152+C160+C169+C173+C178</f>
        <v>1046122</v>
      </c>
      <c r="D180" s="90">
        <f>D28+D35+D41+D47+D51+D56+D61+D68+D72+D76+D80+D84+D88+D93+D104+D108+D113+D118+D125+D138+D145+D152+D160+D169+D173+D178</f>
        <v>995327.7000000001</v>
      </c>
      <c r="E180" s="4">
        <v>95.14</v>
      </c>
    </row>
    <row r="181" spans="1:5" ht="15">
      <c r="A181" s="22"/>
      <c r="B181" s="23"/>
      <c r="C181" s="24"/>
      <c r="D181" s="5"/>
      <c r="E181" s="1"/>
    </row>
    <row r="182" spans="1:5" ht="18.75">
      <c r="A182" s="46" t="s">
        <v>78</v>
      </c>
      <c r="B182" s="23"/>
      <c r="C182" s="24"/>
      <c r="D182" s="1"/>
      <c r="E182" s="1"/>
    </row>
    <row r="183" spans="1:5" ht="15">
      <c r="A183" s="26" t="s">
        <v>15</v>
      </c>
      <c r="B183" s="23"/>
      <c r="C183" s="24"/>
      <c r="D183" s="1"/>
      <c r="E183" s="1"/>
    </row>
    <row r="184" spans="1:5" ht="15">
      <c r="A184" s="27" t="s">
        <v>16</v>
      </c>
      <c r="B184" s="23"/>
      <c r="C184" s="24"/>
      <c r="D184" s="1"/>
      <c r="E184" s="1"/>
    </row>
    <row r="185" spans="1:5" ht="15">
      <c r="A185" s="43" t="s">
        <v>81</v>
      </c>
      <c r="B185" s="23">
        <v>60000</v>
      </c>
      <c r="C185" s="24">
        <v>60000</v>
      </c>
      <c r="D185" s="39">
        <v>60000</v>
      </c>
      <c r="E185" s="1">
        <v>88.14</v>
      </c>
    </row>
    <row r="186" spans="1:5" ht="15">
      <c r="A186" s="29" t="s">
        <v>80</v>
      </c>
      <c r="B186" s="23">
        <v>0</v>
      </c>
      <c r="C186" s="24">
        <v>26000</v>
      </c>
      <c r="D186" s="39">
        <v>15803</v>
      </c>
      <c r="E186" s="39">
        <v>60</v>
      </c>
    </row>
    <row r="187" spans="1:5" ht="15">
      <c r="A187" s="26" t="s">
        <v>95</v>
      </c>
      <c r="B187" s="23">
        <f>SUM(B185:B186)</f>
        <v>60000</v>
      </c>
      <c r="C187" s="24">
        <f>SUM(C185:C186)</f>
        <v>86000</v>
      </c>
      <c r="D187" s="39">
        <f>SUM(D185:D186)</f>
        <v>75803</v>
      </c>
      <c r="E187" s="1">
        <v>88.14</v>
      </c>
    </row>
    <row r="188" spans="1:5" ht="15">
      <c r="A188" s="26" t="s">
        <v>29</v>
      </c>
      <c r="B188" s="23"/>
      <c r="C188" s="24"/>
      <c r="D188" s="39"/>
      <c r="E188" s="1"/>
    </row>
    <row r="189" spans="1:5" ht="15">
      <c r="A189" s="26" t="s">
        <v>30</v>
      </c>
      <c r="B189" s="23"/>
      <c r="C189" s="24"/>
      <c r="D189" s="39"/>
      <c r="E189" s="1"/>
    </row>
    <row r="190" spans="1:5" ht="15">
      <c r="A190" s="29" t="s">
        <v>79</v>
      </c>
      <c r="B190" s="23">
        <v>0</v>
      </c>
      <c r="C190" s="24">
        <v>1500</v>
      </c>
      <c r="D190" s="39">
        <v>1491</v>
      </c>
      <c r="E190" s="1">
        <v>99.4</v>
      </c>
    </row>
    <row r="191" spans="1:5" ht="15">
      <c r="A191" s="26" t="s">
        <v>95</v>
      </c>
      <c r="B191" s="23">
        <v>0</v>
      </c>
      <c r="C191" s="24">
        <v>1500</v>
      </c>
      <c r="D191" s="39">
        <v>1491</v>
      </c>
      <c r="E191" s="1"/>
    </row>
    <row r="195" spans="1:5" ht="15">
      <c r="A195" s="22"/>
      <c r="B195" s="63" t="s">
        <v>0</v>
      </c>
      <c r="C195" s="62" t="s">
        <v>92</v>
      </c>
      <c r="D195" s="62" t="s">
        <v>93</v>
      </c>
      <c r="E195" s="62" t="s">
        <v>94</v>
      </c>
    </row>
    <row r="196" spans="1:5" ht="15">
      <c r="A196" s="22"/>
      <c r="B196" s="65" t="s">
        <v>7</v>
      </c>
      <c r="C196" s="64" t="s">
        <v>7</v>
      </c>
      <c r="D196" s="64" t="s">
        <v>7</v>
      </c>
      <c r="E196" s="64" t="s">
        <v>102</v>
      </c>
    </row>
    <row r="197" spans="1:5" ht="15">
      <c r="A197" s="26" t="s">
        <v>34</v>
      </c>
      <c r="B197" s="23"/>
      <c r="C197" s="24"/>
      <c r="D197" s="1"/>
      <c r="E197" s="1"/>
    </row>
    <row r="198" spans="1:5" ht="15">
      <c r="A198" s="26" t="s">
        <v>35</v>
      </c>
      <c r="B198" s="23"/>
      <c r="C198" s="24"/>
      <c r="D198" s="1"/>
      <c r="E198" s="1"/>
    </row>
    <row r="199" spans="1:5" ht="15">
      <c r="A199" s="29" t="s">
        <v>81</v>
      </c>
      <c r="B199" s="23">
        <v>0</v>
      </c>
      <c r="C199" s="24">
        <v>0</v>
      </c>
      <c r="D199" s="23">
        <v>0</v>
      </c>
      <c r="E199" s="1"/>
    </row>
    <row r="200" spans="1:5" ht="15">
      <c r="A200" s="29" t="s">
        <v>79</v>
      </c>
      <c r="B200" s="23">
        <v>1250</v>
      </c>
      <c r="C200" s="24">
        <v>1250</v>
      </c>
      <c r="D200" s="23">
        <v>1308</v>
      </c>
      <c r="E200" s="23">
        <v>104.64</v>
      </c>
    </row>
    <row r="201" spans="1:5" ht="15">
      <c r="A201" s="29" t="s">
        <v>80</v>
      </c>
      <c r="B201" s="23">
        <v>6500</v>
      </c>
      <c r="C201" s="24">
        <v>100</v>
      </c>
      <c r="D201" s="23">
        <v>0</v>
      </c>
      <c r="E201" s="23">
        <v>0</v>
      </c>
    </row>
    <row r="202" spans="1:5" ht="15">
      <c r="A202" s="26" t="s">
        <v>95</v>
      </c>
      <c r="B202" s="23">
        <f>SUM(B199:B201)</f>
        <v>7750</v>
      </c>
      <c r="C202" s="24">
        <f>SUM(C199:C201)</f>
        <v>1350</v>
      </c>
      <c r="D202" s="5">
        <f>SUM(D199:D201)</f>
        <v>1308</v>
      </c>
      <c r="E202" s="1">
        <v>96.89</v>
      </c>
    </row>
    <row r="203" spans="1:5" ht="15">
      <c r="A203" s="26" t="s">
        <v>38</v>
      </c>
      <c r="B203" s="23"/>
      <c r="C203" s="24"/>
      <c r="D203" s="1"/>
      <c r="E203" s="1"/>
    </row>
    <row r="204" spans="1:5" ht="15">
      <c r="A204" s="26" t="s">
        <v>39</v>
      </c>
      <c r="B204" s="23"/>
      <c r="C204" s="24"/>
      <c r="D204" s="1"/>
      <c r="E204" s="1"/>
    </row>
    <row r="205" spans="1:5" ht="15">
      <c r="A205" s="29" t="s">
        <v>79</v>
      </c>
      <c r="B205" s="23">
        <v>1500</v>
      </c>
      <c r="C205" s="24">
        <v>1500</v>
      </c>
      <c r="D205" s="23">
        <v>1440</v>
      </c>
      <c r="E205" s="23">
        <v>96</v>
      </c>
    </row>
    <row r="206" spans="1:5" ht="15">
      <c r="A206" s="22" t="s">
        <v>80</v>
      </c>
      <c r="B206" s="61">
        <v>0</v>
      </c>
      <c r="C206" s="59">
        <v>0</v>
      </c>
      <c r="D206" s="60">
        <v>0</v>
      </c>
      <c r="E206" s="23"/>
    </row>
    <row r="207" spans="1:5" ht="15">
      <c r="A207" s="26" t="s">
        <v>95</v>
      </c>
      <c r="B207" s="23">
        <f>SUM(B205:B206)</f>
        <v>1500</v>
      </c>
      <c r="C207" s="24">
        <v>1500</v>
      </c>
      <c r="D207" s="5">
        <f>SUM(D205:D206)</f>
        <v>1440</v>
      </c>
      <c r="E207" s="39">
        <v>96</v>
      </c>
    </row>
    <row r="208" spans="1:5" ht="15">
      <c r="A208" s="26" t="s">
        <v>43</v>
      </c>
      <c r="B208" s="5"/>
      <c r="C208" s="9"/>
      <c r="D208" s="1"/>
      <c r="E208" s="1"/>
    </row>
    <row r="209" spans="1:5" ht="15">
      <c r="A209" s="26" t="s">
        <v>44</v>
      </c>
      <c r="B209" s="5"/>
      <c r="C209" s="9"/>
      <c r="D209" s="1"/>
      <c r="E209" s="1"/>
    </row>
    <row r="210" spans="1:5" ht="15">
      <c r="A210" s="29" t="s">
        <v>79</v>
      </c>
      <c r="B210" s="5">
        <v>1500</v>
      </c>
      <c r="C210" s="9">
        <v>1500</v>
      </c>
      <c r="D210" s="33">
        <v>1440</v>
      </c>
      <c r="E210" s="33">
        <v>96</v>
      </c>
    </row>
    <row r="211" spans="1:5" ht="15">
      <c r="A211" s="29" t="s">
        <v>80</v>
      </c>
      <c r="B211" s="5">
        <v>0</v>
      </c>
      <c r="C211" s="9">
        <v>0</v>
      </c>
      <c r="D211" s="33">
        <v>0</v>
      </c>
      <c r="E211" s="1"/>
    </row>
    <row r="212" spans="1:5" ht="15">
      <c r="A212" s="26" t="s">
        <v>95</v>
      </c>
      <c r="B212" s="5">
        <f>SUM(B210:B211)</f>
        <v>1500</v>
      </c>
      <c r="C212" s="9">
        <v>1500</v>
      </c>
      <c r="D212" s="5">
        <f>SUM(D210:D211)</f>
        <v>1440</v>
      </c>
      <c r="E212" s="39">
        <v>96</v>
      </c>
    </row>
    <row r="213" spans="1:5" ht="15">
      <c r="A213" s="26" t="s">
        <v>49</v>
      </c>
      <c r="B213" s="5"/>
      <c r="C213" s="9"/>
      <c r="D213" s="1"/>
      <c r="E213" s="1"/>
    </row>
    <row r="214" spans="1:5" ht="15">
      <c r="A214" s="26" t="s">
        <v>50</v>
      </c>
      <c r="B214" s="5"/>
      <c r="C214" s="9"/>
      <c r="D214" s="1"/>
      <c r="E214" s="1"/>
    </row>
    <row r="215" spans="1:5" ht="15">
      <c r="A215" s="22" t="s">
        <v>88</v>
      </c>
      <c r="B215" s="5">
        <v>2500</v>
      </c>
      <c r="C215" s="9">
        <v>2500</v>
      </c>
      <c r="D215" s="33">
        <v>2441</v>
      </c>
      <c r="E215" s="33">
        <v>97.67</v>
      </c>
    </row>
    <row r="216" spans="1:5" ht="15">
      <c r="A216" s="26" t="s">
        <v>80</v>
      </c>
      <c r="B216" s="5">
        <v>0</v>
      </c>
      <c r="C216" s="9">
        <v>200</v>
      </c>
      <c r="D216" s="5">
        <v>183.97</v>
      </c>
      <c r="E216" s="33">
        <v>91.98</v>
      </c>
    </row>
    <row r="217" spans="1:5" ht="15">
      <c r="A217" s="26" t="s">
        <v>95</v>
      </c>
      <c r="B217" s="5">
        <f>SUM(B215:B216)</f>
        <v>2500</v>
      </c>
      <c r="C217" s="9">
        <f>SUM(C215:C216)</f>
        <v>2700</v>
      </c>
      <c r="D217" s="5">
        <f>SUM(D215:D216)</f>
        <v>2624.97</v>
      </c>
      <c r="E217" s="1">
        <v>97.22</v>
      </c>
    </row>
    <row r="218" spans="1:5" ht="15">
      <c r="A218" s="26" t="s">
        <v>51</v>
      </c>
      <c r="B218" s="5"/>
      <c r="C218" s="9"/>
      <c r="D218" s="1"/>
      <c r="E218" s="1"/>
    </row>
    <row r="219" spans="1:5" ht="15">
      <c r="A219" s="26" t="s">
        <v>52</v>
      </c>
      <c r="B219" s="5"/>
      <c r="C219" s="9"/>
      <c r="D219" s="1"/>
      <c r="E219" s="1"/>
    </row>
    <row r="220" spans="1:5" ht="15">
      <c r="A220" s="29" t="s">
        <v>89</v>
      </c>
      <c r="B220" s="5">
        <v>2500</v>
      </c>
      <c r="C220" s="9">
        <v>2300</v>
      </c>
      <c r="D220" s="39">
        <v>0</v>
      </c>
      <c r="E220" s="39">
        <v>0</v>
      </c>
    </row>
    <row r="221" spans="1:5" ht="15">
      <c r="A221" s="22" t="s">
        <v>90</v>
      </c>
      <c r="B221" s="5">
        <v>0</v>
      </c>
      <c r="C221" s="9">
        <v>0</v>
      </c>
      <c r="D221" s="39">
        <v>100</v>
      </c>
      <c r="E221" s="1"/>
    </row>
    <row r="222" spans="1:5" ht="15">
      <c r="A222" s="29" t="s">
        <v>80</v>
      </c>
      <c r="B222" s="5">
        <v>13000</v>
      </c>
      <c r="C222" s="9">
        <v>78000</v>
      </c>
      <c r="D222" s="33">
        <v>77898.12</v>
      </c>
      <c r="E222" s="33">
        <v>99.87</v>
      </c>
    </row>
    <row r="223" spans="1:5" ht="15">
      <c r="A223" s="26" t="s">
        <v>95</v>
      </c>
      <c r="B223" s="5">
        <f>SUM(B220:B222)</f>
        <v>15500</v>
      </c>
      <c r="C223" s="9">
        <f>SUM(C220:C222)</f>
        <v>80300</v>
      </c>
      <c r="D223" s="5">
        <f>SUM(D220:D222)</f>
        <v>77998.12</v>
      </c>
      <c r="E223" s="1">
        <v>97.13</v>
      </c>
    </row>
    <row r="224" spans="1:5" ht="15">
      <c r="A224" s="82"/>
      <c r="B224" s="84"/>
      <c r="C224" s="84"/>
      <c r="D224" s="84"/>
      <c r="E224" s="32"/>
    </row>
    <row r="225" spans="1:5" ht="15">
      <c r="A225" s="82"/>
      <c r="B225" s="84"/>
      <c r="C225" s="84"/>
      <c r="D225" s="84"/>
      <c r="E225" s="32"/>
    </row>
    <row r="226" spans="1:5" ht="15">
      <c r="A226" s="82"/>
      <c r="B226" s="84"/>
      <c r="C226" s="84"/>
      <c r="D226" s="84"/>
      <c r="E226" s="32"/>
    </row>
    <row r="227" spans="1:5" ht="15">
      <c r="A227" s="82"/>
      <c r="B227" s="84"/>
      <c r="C227" s="84"/>
      <c r="D227" s="84"/>
      <c r="E227" s="32"/>
    </row>
    <row r="228" spans="1:5" ht="15">
      <c r="A228" s="29"/>
      <c r="B228" s="63" t="s">
        <v>0</v>
      </c>
      <c r="C228" s="62" t="s">
        <v>92</v>
      </c>
      <c r="D228" s="62" t="s">
        <v>93</v>
      </c>
      <c r="E228" s="62" t="s">
        <v>94</v>
      </c>
    </row>
    <row r="229" spans="1:5" ht="15">
      <c r="A229" s="29"/>
      <c r="B229" s="65" t="s">
        <v>7</v>
      </c>
      <c r="C229" s="64" t="s">
        <v>7</v>
      </c>
      <c r="D229" s="64" t="s">
        <v>7</v>
      </c>
      <c r="E229" s="64" t="s">
        <v>102</v>
      </c>
    </row>
    <row r="230" spans="1:5" ht="15">
      <c r="A230" s="26" t="s">
        <v>55</v>
      </c>
      <c r="B230" s="77"/>
      <c r="C230" s="78"/>
      <c r="D230" s="79"/>
      <c r="E230" s="1"/>
    </row>
    <row r="231" spans="1:5" ht="15">
      <c r="A231" s="26" t="s">
        <v>98</v>
      </c>
      <c r="B231" s="5"/>
      <c r="C231" s="9"/>
      <c r="D231" s="5"/>
      <c r="E231" s="1"/>
    </row>
    <row r="232" spans="1:5" ht="15">
      <c r="A232" s="29" t="s">
        <v>80</v>
      </c>
      <c r="B232" s="5">
        <v>0</v>
      </c>
      <c r="C232" s="9">
        <v>13470</v>
      </c>
      <c r="D232" s="5">
        <v>13361.8</v>
      </c>
      <c r="E232" s="33">
        <v>99.2</v>
      </c>
    </row>
    <row r="233" spans="1:5" ht="15">
      <c r="A233" s="26" t="s">
        <v>95</v>
      </c>
      <c r="B233" s="5">
        <v>0</v>
      </c>
      <c r="C233" s="9">
        <v>13470</v>
      </c>
      <c r="D233" s="5">
        <v>13361.8</v>
      </c>
      <c r="E233" s="33">
        <v>99.2</v>
      </c>
    </row>
    <row r="234" spans="1:5" ht="15">
      <c r="A234" s="26" t="s">
        <v>60</v>
      </c>
      <c r="B234" s="5"/>
      <c r="C234" s="9"/>
      <c r="D234" s="1"/>
      <c r="E234" s="1"/>
    </row>
    <row r="235" spans="1:5" ht="15">
      <c r="A235" s="26" t="s">
        <v>61</v>
      </c>
      <c r="B235" s="5"/>
      <c r="C235" s="9"/>
      <c r="D235" s="1"/>
      <c r="E235" s="1"/>
    </row>
    <row r="236" spans="1:5" ht="15">
      <c r="A236" s="29" t="s">
        <v>79</v>
      </c>
      <c r="B236" s="5">
        <v>1000</v>
      </c>
      <c r="C236" s="9">
        <v>1000</v>
      </c>
      <c r="D236" s="33">
        <v>0</v>
      </c>
      <c r="E236" s="33">
        <v>0</v>
      </c>
    </row>
    <row r="237" spans="1:5" ht="15">
      <c r="A237" s="29" t="s">
        <v>80</v>
      </c>
      <c r="B237" s="5">
        <v>5000</v>
      </c>
      <c r="C237" s="9">
        <v>0</v>
      </c>
      <c r="D237" s="33">
        <v>0</v>
      </c>
      <c r="E237" s="33">
        <v>0</v>
      </c>
    </row>
    <row r="238" spans="1:5" ht="15">
      <c r="A238" s="26" t="s">
        <v>95</v>
      </c>
      <c r="B238" s="5">
        <f>SUM(B236:B237)</f>
        <v>6000</v>
      </c>
      <c r="C238" s="9">
        <f>SUM(C236:C237)</f>
        <v>1000</v>
      </c>
      <c r="D238" s="39">
        <v>0</v>
      </c>
      <c r="E238" s="39">
        <v>0</v>
      </c>
    </row>
    <row r="239" spans="1:5" ht="15">
      <c r="A239" s="26" t="s">
        <v>64</v>
      </c>
      <c r="B239" s="72"/>
      <c r="C239" s="70"/>
      <c r="D239" s="71"/>
      <c r="E239" s="1"/>
    </row>
    <row r="240" spans="1:5" ht="15">
      <c r="A240" s="26" t="s">
        <v>65</v>
      </c>
      <c r="B240" s="72"/>
      <c r="C240" s="70"/>
      <c r="D240" s="71"/>
      <c r="E240" s="1"/>
    </row>
    <row r="241" spans="1:5" ht="15">
      <c r="A241" s="22" t="s">
        <v>84</v>
      </c>
      <c r="B241" s="75">
        <v>0</v>
      </c>
      <c r="C241" s="73">
        <v>0</v>
      </c>
      <c r="D241" s="74">
        <v>0</v>
      </c>
      <c r="E241" s="1"/>
    </row>
    <row r="242" spans="1:5" ht="15">
      <c r="A242" s="26" t="s">
        <v>95</v>
      </c>
      <c r="B242" s="75">
        <f>SUM(B241)</f>
        <v>0</v>
      </c>
      <c r="C242" s="73">
        <f>SUM(C241)</f>
        <v>0</v>
      </c>
      <c r="D242" s="74">
        <f>SUM(D241)</f>
        <v>0</v>
      </c>
      <c r="E242" s="1"/>
    </row>
    <row r="243" spans="1:5" ht="15">
      <c r="A243" s="26" t="s">
        <v>82</v>
      </c>
      <c r="B243" s="5"/>
      <c r="C243" s="9"/>
      <c r="D243" s="1"/>
      <c r="E243" s="1"/>
    </row>
    <row r="244" spans="1:5" ht="15">
      <c r="A244" s="26" t="s">
        <v>83</v>
      </c>
      <c r="B244" s="5"/>
      <c r="C244" s="9"/>
      <c r="D244" s="1"/>
      <c r="E244" s="1"/>
    </row>
    <row r="245" spans="1:5" ht="15">
      <c r="A245" s="22" t="s">
        <v>84</v>
      </c>
      <c r="B245" s="5">
        <v>5000</v>
      </c>
      <c r="C245" s="9">
        <v>5000</v>
      </c>
      <c r="D245" s="33">
        <v>5000</v>
      </c>
      <c r="E245" s="39">
        <v>100</v>
      </c>
    </row>
    <row r="246" spans="1:5" ht="15">
      <c r="A246" s="26" t="s">
        <v>95</v>
      </c>
      <c r="B246" s="5">
        <f>SUM(B245)</f>
        <v>5000</v>
      </c>
      <c r="C246" s="9">
        <f>SUM(C245)</f>
        <v>5000</v>
      </c>
      <c r="D246" s="33">
        <f>SUM(D245)</f>
        <v>5000</v>
      </c>
      <c r="E246" s="39">
        <v>100</v>
      </c>
    </row>
    <row r="247" spans="1:5" ht="15.75">
      <c r="A247" s="87" t="s">
        <v>14</v>
      </c>
      <c r="B247" s="88">
        <f>B187+B191+B202+B207+B212+B217+B223+B233+B238+B242+B246</f>
        <v>99750</v>
      </c>
      <c r="C247" s="91">
        <f>C187+C191+C202+C207+C212+C217+C223+C233+C238+C242+C246</f>
        <v>194320</v>
      </c>
      <c r="D247" s="88">
        <f>D187+D191+D202+D207+D212+D217+D223+D233+D238+D242+D246</f>
        <v>180466.88999999998</v>
      </c>
      <c r="E247" s="4">
        <v>92.87</v>
      </c>
    </row>
    <row r="248" spans="1:5" ht="15">
      <c r="A248" s="1"/>
      <c r="B248" s="5"/>
      <c r="C248" s="9"/>
      <c r="D248" s="5"/>
      <c r="E248" s="1"/>
    </row>
    <row r="249" spans="1:5" ht="15">
      <c r="A249" s="1"/>
      <c r="B249" s="5"/>
      <c r="C249" s="9"/>
      <c r="D249" s="1"/>
      <c r="E249" s="1"/>
    </row>
    <row r="250" spans="1:5" ht="15">
      <c r="A250" s="52" t="s">
        <v>5</v>
      </c>
      <c r="B250" s="54">
        <f>SUM(B180+B247)</f>
        <v>1125455</v>
      </c>
      <c r="C250" s="53">
        <f>SUM(C180+C247)</f>
        <v>1240442</v>
      </c>
      <c r="D250" s="54">
        <f>SUM(D180,D247)</f>
        <v>1175794.59</v>
      </c>
      <c r="E250" s="1">
        <v>94.78</v>
      </c>
    </row>
    <row r="251" spans="2:5" ht="15">
      <c r="B251" s="6"/>
      <c r="C251" s="6"/>
      <c r="D251" s="1"/>
      <c r="E251" s="1"/>
    </row>
    <row r="252" spans="1:5" ht="15">
      <c r="A252" s="4" t="s">
        <v>6</v>
      </c>
      <c r="B252" s="7">
        <f>B19-B250</f>
        <v>756</v>
      </c>
      <c r="C252" s="10">
        <f>C19-C250</f>
        <v>806</v>
      </c>
      <c r="D252" s="42">
        <f>D19-D250</f>
        <v>9055.489999999758</v>
      </c>
      <c r="E252" s="1"/>
    </row>
    <row r="256" ht="15">
      <c r="A256" s="57" t="s">
        <v>91</v>
      </c>
    </row>
    <row r="257" ht="15">
      <c r="A257" s="57"/>
    </row>
    <row r="258" ht="15">
      <c r="A258" s="57"/>
    </row>
    <row r="273" spans="6:8" ht="15">
      <c r="F273" s="38"/>
      <c r="G273" s="38"/>
      <c r="H273" s="38"/>
    </row>
  </sheetData>
  <sheetProtection/>
  <printOptions/>
  <pageMargins left="0.010416666666666666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&amp;C&amp;"-,Tučné"&amp;22Čerpanie rozpočtu za rok 2017</oddHeader>
    <oddFooter>&amp;C&amp;P</oddFooter>
  </headerFooter>
  <ignoredErrors>
    <ignoredError sqref="B2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BLAŽEJOVÁ Stanislava</cp:lastModifiedBy>
  <cp:lastPrinted>2018-05-09T07:37:44Z</cp:lastPrinted>
  <dcterms:created xsi:type="dcterms:W3CDTF">2012-08-06T08:22:07Z</dcterms:created>
  <dcterms:modified xsi:type="dcterms:W3CDTF">2018-05-09T11:06:27Z</dcterms:modified>
  <cp:category/>
  <cp:version/>
  <cp:contentType/>
  <cp:contentStatus/>
</cp:coreProperties>
</file>